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C7B7ABBF-86F6-4D48-898A-33F4D81DD79B}"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13" i="5"/>
  <c r="D13" i="5" s="1"/>
  <c r="E10" i="5"/>
  <c r="D10" i="5" s="1"/>
  <c r="E5" i="5"/>
  <c r="D5" i="5" s="1"/>
  <c r="C10" i="5"/>
  <c r="A2" i="5"/>
  <c r="E8" i="5"/>
  <c r="D8" i="5" s="1"/>
  <c r="E9" i="5"/>
  <c r="D9" i="5" s="1"/>
  <c r="E11" i="5"/>
  <c r="D11" i="5" s="1"/>
  <c r="E12" i="5"/>
  <c r="D12"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<sst xmlns="http://schemas.openxmlformats.org/spreadsheetml/2006/main" count="97" uniqueCount="77">
  <si>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</si>
  <si>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</si>
  <si>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</si>
  <si>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</si>
  <si>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</si>
  <si>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</si>
  <si>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ENERGY B2B MR GmbH </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</si>
  <si>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</si>
  <si>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</si>
  <si>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</si>
  <si>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</si>
  <si>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</si>
  <si>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</si>
  <si>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</si>
  <si>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</si>
  <si>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</si>
  <si>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</si>
  <si>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</si>
  <si>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</si>
  <si>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</si>
  <si>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</si>
  <si>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</si>
  <si>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</si>
  <si>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</si>
  <si>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</si>
  <si>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 Einspeiseentgelte</t>
  </si>
  <si>
    <t xml:space="preserve">Die Beteiligung der Einspeiser wäre in den Netzgebieten sinnvoll, in denen netto mehr Strom erzeugt als verbraucht wird. In Netzgebieten mit niedriger Einspeisung als Verbrauch ist der Ansatz nicht sinvoll. </t>
  </si>
  <si>
    <t>Anpassungsoption - Beteiligung der Einspeiser</t>
  </si>
  <si>
    <t>Durch die Kostenbeteiligung könnte einerseits eine netzdienliche Ansiedlung von Einspeisern
gefördert werden.</t>
  </si>
  <si>
    <t>Die Beteiligung von Einspeiser in Netzgebieten mit Netzengpässen (oder dort wo deren Einspeisung zu Engässen führen wird) würde sinnvoll sein und somit die Standortwahl für Einspeiser als wichtiges Kriterium für eine volkswirtschaftliche Optimierung in den Fokus rücken.</t>
  </si>
  <si>
    <t>Es sollte noch einmal genau definiert werden, wer als Einspeiser gesehen wird? Ist ein Unternehmen mit PV-Einspeisung an Sonntagen auch ein Einspeiser? Oder geht es hier um Nettoeinspeiser. Also alle die mehr erzeugen als verbrauchen.</t>
  </si>
  <si>
    <t>Anpassungsoption - Beteiligung der Einspeiser: BKZ für Einspeiser</t>
  </si>
  <si>
    <t>Die Beteiligung der Einspeiser über einen BKZ wäre in den Netzgebieten sinnvoll, in denen netto mehr Strom erzeugt als verbraucht wird. In Netzgebieten mit niedriger Einspeisung als Verbrauch ist der Ansatz nicht sinvoll. Allgemein könnte sonst der Zubau von erneuerbaren gebremst werden.</t>
  </si>
  <si>
    <t>Anpassungsoption - Entgeltkomponenten: Einführung eines verpflichtenden Grundpreises</t>
  </si>
  <si>
    <t>Wenn man den jährlichen Verbrauch als Arbeitspreis abrechnet, die Leistungspreise z.B. in Hochlastzeitfenstern nicht jährlich, sondern monatlich und zusätzlich eine Anschlusskapazität als Grundpreis abrechnet wäre dies eine gerechtere Aufteilung der Netzentgelte.</t>
  </si>
  <si>
    <t>als Grundpreis könnte die Netzanschlusskapazität laut Netzanschlussvertrag herangezogen werden.</t>
  </si>
  <si>
    <t>Anpassungsoption - Entgeltkomponenten: Ersatz des Leistungspreises durch einen Kapazitätspreis</t>
  </si>
  <si>
    <t>Auch könnte dadurch die g-Funktion zur Bildung des Leistungspreises entfallen, die aufgrund von Eigenverbrauch und flexiblem Verbrauchsverhalten die Gleichzeitigkeit der individuellen Jahreshöchstlast mit der Jahreshöchstlast in der Netzebene immer schlechter abbildet.</t>
  </si>
  <si>
    <t>Die g-Funktion sollte in der Form allgemein abgeschafft werden und eher durch eine Formel ersetzt werden. Einmal eine monatliche Betrachtung, da der Leistungspreis bei einer schlimmen 1/4h im Jahr das gesamte Jahr verändern kann und dann eine Preisformel bei der z.B. Kunden mit 8760 Vollbenutzungsstunden einen nur 99% des Arbeitspreises zahlen dafür 1% Leistungspreis und bei z.B. nur 100 Vollbenutzungsstunden 1% Arbeitspreis und 99% Leistungspreis (als Idee)</t>
  </si>
  <si>
    <t>Der Leistungspreis sollte beibehalten werden, sich aber auf monatliche und Hochlastzeitfensterebene beziehen. Und zwar für alle Kunden mit Leistungsmessung. Also auch Niederspannung.</t>
  </si>
  <si>
    <t>Anpassungsoption - Dynamische Netzentgelte: (1) zeitvariabel - statisch</t>
  </si>
  <si>
    <t>es sollte sich mehr an den Hochlastzeitfenstern orientiert werden. Diese könnten dann im 3 Monatstrunus angepasst werden, um besser auf Veränderungen im Netz zu reagieren.</t>
  </si>
  <si>
    <t>bisher ist es sehr schwierig für Kunden die Netzentgelte zu überblicken. Die Netzbetreiber müssten verpflichtet werden, all Ihre Netzentgelte auf der Seite Netztransparenz zu aktualisieren und zu dokumentieren. Eine Such- oder Filterfunktion müsste dann üder die Adresssuche und Netzanschlussebene möglich gemacht werden.</t>
  </si>
  <si>
    <t>Anpassungsoption - Dynamische Netzentgelte: (2) zeitvariabel - dynamisch</t>
  </si>
  <si>
    <t>bei der Digitalisierungsgeschwindigkeit in Deutschladn ist dies wohl nicht umsetzbar. Außerdem könnte man die Netzentgelte dadurch dann nur noch schwierig prognostizieren. Daher halte ich die Idee für nicht praktikabel</t>
  </si>
  <si>
    <t>Anpassungsoption - Dynamische Netzentgelte: (3) Lastspitzen herausrechnen</t>
  </si>
  <si>
    <t>das geht in Richtung vermiedene vorgelagerte Netznutzungsentgelte. Dies wird wahrscheinlich Netzbetreiber und Netznutzer überlasten und ist für normale Kunden kaum zu verstehen.</t>
  </si>
  <si>
    <t>Anpassungsoption - Dynamische Netzentgelte</t>
  </si>
  <si>
    <t>Mit welchem Modell lässt sich Netzausbau sparen?</t>
  </si>
  <si>
    <t>Wenn Kunden in Netzgebieten mit Nettoeinspeisung und evtl an Netzknotenpunkten (z.B: in den Küstenregionen) durch deutlich niedrige Netzentgelte und günstigen erneuerbaren Strom bekommen, werden sich langfristig energieintensive Unternehmen genau an den Produktionsstätten von erneuerbaren Strom niederlassen. Das wird zu sinkenden Ausbaukosten führen, da die Verbraucher auch in der Nähe der Produktionsstätten sind. Außerdem würde es die strukturschwachen Regionen aufwerten (SH/ MV/ Niedersachsen).</t>
  </si>
  <si>
    <t>Anpassungsoption - Bundeseinheitliche Netzentgelte</t>
  </si>
  <si>
    <t>Bundeseinheitlich halte ich für nicht sinnvoll, jedoch in mindestens 2 oder 4 Zonen. Netzgebiete mit Nettostromeinspeisung und Nettoverbrauchsregionen. Nur noch 2-4 Preiszonen zu haben dürfte deutliche positive Effekte für Netze in Flächenländern mit viel EE-Einspeisung haben. Ballungszentren mit deutlich höherem Verbrauch statt Einspeisung werden dadurch höhere Netzentgelte zahlen. Eine Alternative wäre: Belassung der 866 einzelnen Netzentgelten aber 25% Netzentgeltrabatt in Netzen mit Nettostromeinspeisung und 25% Aufschlag für Netze mit Nettoverbrauchsregionen. Eine Zusammenlegung von Netzgebieten wäre allgemein sinvoll. Viel zu kleinteilig bislang.</t>
  </si>
  <si>
    <t>Anpassungsoption - Speicherentgelte</t>
  </si>
  <si>
    <t>wir haben ein Problem den Stromverbrauch mit der Produktion in Einklang zu bringen. Daher sollten solange noch nicht in nennenswerten volkswirtschaftlichen Ausmaßen Speicher angeschlossen sind, sämtliche Speicher ganz einfach von den Netzentgelten, Abgaben/Umlagen und Steuern ausgenommen werden. Egal ob als Stand alone Anlage oder als Kundenanlage um Arbitrage am Spotmarkt zu betreiben. Eine Beteiligung an deren Kosten ist aktuell noch zu früh. Der Markt muss erst hochlaufen. Wenn die Speicherverfügbarkeit in Arbeit und Leistung die prognostizierten überschüssigen Strommengen abnehemen könnten, dann wäre es sinnvoll. Aber bis dahin sollte auch Investitionssicherheit für dieses wichtige Instrument geschaffen werden. Also sehr einfache komplette Rabattierung der Netzentgelte und bei Kunden-/ Bestandsanlagen zumindest x% Rabatt auf die Kapazität.</t>
  </si>
  <si>
    <t>Generell sollte der Tenor in die Richtung gehen, Standorte mit viel EE-Einspeisung attraktiv für Großverbraucher zu machen (P2H/ Elektrolyse, Speicher oder allgmein Industrie/ Gewerbe). Ein Ansatz wäre die Netzentgelte in diesen gebieten deutlich zu senken. Dies wird zugleich den nötigen Netzausbau etwas reduzieren und zugleich Deutschland ein wenig attraktiver für energieintensive Industrie machen. Die Redispatchmaßnahmen werden dadurch weniger. Das Konzept Nutzen statt Abregeln geht da in die richtige Richtung. Preislich muss es jedoch einen größeren Kosteneffekt für Unternehmen geben, damit Investitionsentscheidungen zugunsten deutscher Standorte getroffen werden. Ein weiter Baustein wäre auch die Aufteilung der gesamtdeutschen Preiszone in zwei Teile. Ähnlich dem Konzept, welches ich oben thematisiere (Nettoeinspeiser und Nettoverbrauchsregionen). Dies würde weitere Anreize geben den Strom regional zu produzieren und zu verbrauchen. So muss man sich am Ende dann nur noch dem großen Thema Speicherung von Energie in den Winter hinein widmen.</t>
  </si>
  <si>
    <t>Jegliche Investition in Felxibilität (Speicher/ sinnvolle Nutzung von Überschüssen) muss belohnt werden. In Industrie/ Gewerbe und auch bei privaten Haushalten. Je netzdienlicher, dersto mehr. Dann kommen die Projekte schon sehr schnell von alleine. Geld ist genügend im Markt vorhanden.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</si>
  <si>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</si>
  <si>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</si>
  <si>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</si>
  <si>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</si>
  <si>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</si>
  <si>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</si>
  <si>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Entgeltkomponenten</t>
  </si>
  <si>
    <t>Anpassungsoption - Dynamische Netzentgelte: (4) Peak Load Pricing</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</si>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</sst>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1" xfId="0" applyFont="1" applyBorder="1" applyAlignment="1" applyProtection="1">
      <alignment vertical="center"/>
      <protection locked="0"/>
    </xf>
    <xf numFmtId="0" fontId="0" fillId="0" borderId="0" xfId="0" applyAlignment="1">
      <alignment horizontal="left"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9" t="s">
        <v>0</v>
      </c>
      <c r="B1" s="70"/>
      <c r="C1" s="70"/>
      <c r="D1" s="71"/>
    </row>
    <row r="2" spans="1:5" x14ac:dyDescent="0.25">
      <c r="A2" s="79"/>
      <c r="B2" s="80"/>
      <c r="C2" s="80"/>
      <c r="D2" s="81"/>
    </row>
    <row r="3" spans="1:5" ht="16.5" x14ac:dyDescent="0.25">
      <c r="A3" s="82" t="s">
        <v>1</v>
      </c>
      <c r="B3" s="83"/>
      <c r="C3" s="35"/>
      <c r="D3" s="36"/>
    </row>
    <row r="4" spans="1:5" ht="16.5" x14ac:dyDescent="0.25">
      <c r="A4" s="37"/>
      <c r="B4" s="38"/>
      <c r="C4" s="38"/>
      <c r="D4" s="39"/>
    </row>
    <row r="5" spans="1:5" ht="16.5" x14ac:dyDescent="0.25">
      <c r="A5" s="40" t="s">
        <v>2</v>
      </c>
      <c r="B5" s="41"/>
      <c r="C5" s="41"/>
      <c r="D5" s="42"/>
    </row>
    <row r="6" spans="1:5" ht="34.5" customHeight="1" x14ac:dyDescent="0.25">
      <c r="A6" s="86" t="s">
        <v>3</v>
      </c>
      <c r="B6" s="87"/>
      <c r="C6" s="87"/>
      <c r="D6" s="88"/>
    </row>
    <row r="7" spans="1:5" ht="11.25" customHeight="1" x14ac:dyDescent="0.25">
      <c r="A7" s="86"/>
      <c r="B7" s="87"/>
      <c r="C7" s="87"/>
      <c r="D7" s="88"/>
    </row>
    <row r="8" spans="1:5" ht="17.25" customHeight="1" x14ac:dyDescent="0.25">
      <c r="A8" s="86"/>
      <c r="B8" s="87"/>
      <c r="C8" s="87"/>
      <c r="D8" s="88"/>
    </row>
    <row r="9" spans="1:5" ht="15" customHeight="1" x14ac:dyDescent="0.25">
      <c r="A9" s="86"/>
      <c r="B9" s="87"/>
      <c r="C9" s="87"/>
      <c r="D9" s="88"/>
    </row>
    <row r="10" spans="1:5" ht="16.5" x14ac:dyDescent="0.25">
      <c r="A10" s="40" t="s">
        <v>4</v>
      </c>
      <c r="B10" s="41"/>
      <c r="C10" s="41"/>
      <c r="D10" s="42"/>
    </row>
    <row r="11" spans="1:5" ht="15.75" customHeight="1" x14ac:dyDescent="0.25">
      <c r="A11" s="37"/>
      <c r="B11" s="43"/>
      <c r="C11" s="43"/>
      <c r="D11" s="39"/>
    </row>
    <row r="12" spans="1:5" ht="15.75" x14ac:dyDescent="0.25">
      <c r="A12" s="77" t="s">
        <v>5</v>
      </c>
      <c r="B12" s="78"/>
      <c r="C12" s="75" t="s">
        <v>6</v>
      </c>
      <c r="D12" s="76"/>
      <c r="E12" s="5"/>
    </row>
    <row r="13" spans="1:5" ht="15.75" x14ac:dyDescent="0.25">
      <c r="A13" s="44"/>
      <c r="B13" s="43"/>
      <c r="C13" s="45" t="s">
        <v>7</v>
      </c>
      <c r="D13" s="46" t="s">
        <v>8</v>
      </c>
      <c r="E13" s="5"/>
    </row>
    <row r="14" spans="1:5" ht="15.75" x14ac:dyDescent="0.25">
      <c r="A14" s="47"/>
      <c r="B14" s="43" t="s">
        <v>9</v>
      </c>
      <c r="C14" s="48"/>
      <c r="D14" s="49"/>
      <c r="E14" s="5"/>
    </row>
    <row r="15" spans="1:5" ht="16.5" customHeight="1"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4" t="s">
        <v>15</v>
      </c>
      <c r="C18" s="84"/>
      <c r="D18" s="85"/>
      <c r="E18" s="5"/>
    </row>
    <row r="19" spans="1:5" ht="19.5" customHeight="1" x14ac:dyDescent="0.25">
      <c r="A19" s="58"/>
      <c r="B19" s="84"/>
      <c r="C19" s="84"/>
      <c r="D19" s="85"/>
      <c r="E19" s="5"/>
    </row>
    <row r="20" spans="1:5" ht="24.95" customHeight="1" thickBot="1" x14ac:dyDescent="0.3">
      <c r="A20" s="72" t="s">
        <v>16</v>
      </c>
      <c r="B20" s="73"/>
      <c r="C20" s="73"/>
      <c r="D20" s="7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8"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6.0"/>
    <col min="8" max="8" style="94" width="11.42578125"/>
    <col min="9" max="14" style="91" width="11.42578125"/>
    <col min="15" max="15" style="99" width="11.42578125"/>
    <col min="16" max="16384" style="5" width="11.42578125"/>
  </cols>
  <sheetData>
    <row r="1" spans="1:15" ht="44.25" customHeight="1" thickBot="1" x14ac:dyDescent="0.3">
      <c r="A1" s="103" t="s">
        <v>17</v>
      </c>
      <c r="B1" s="104"/>
      <c r="C1" s="104"/>
      <c r="D1" s="104"/>
      <c r="E1" s="104"/>
      <c r="F1" s="104"/>
      <c r="G1" s="105"/>
      <c r="H1" s="97"/>
      <c r="I1" s="97"/>
      <c r="J1" s="97"/>
      <c r="K1" s="97"/>
      <c r="L1" s="97"/>
      <c r="M1" s="97"/>
      <c r="N1" s="97"/>
      <c r="O1" s="98"/>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95"/>
      <c r="I3" s="92"/>
      <c r="J3" s="92"/>
      <c r="K3" s="92"/>
      <c r="L3" s="92"/>
      <c r="M3" s="92"/>
      <c r="N3" s="92"/>
      <c r="O3" s="100"/>
    </row>
    <row r="4" spans="1:15" s="2" customFormat="1" ht="38.25" customHeight="1" x14ac:dyDescent="0.25">
      <c r="A4" s="59" t="s">
        <v>18</v>
      </c>
      <c r="B4" s="60" t="s">
        <v>19</v>
      </c>
      <c r="C4" s="61" t="s">
        <v>20</v>
      </c>
      <c r="D4" s="60" t="s">
        <v>21</v>
      </c>
      <c r="E4" s="60" t="s">
        <v>22</v>
      </c>
      <c r="F4" s="60" t="s">
        <v>23</v>
      </c>
      <c r="G4" s="59" t="s">
        <v>24</v>
      </c>
      <c r="H4" s="96"/>
      <c r="I4" s="93"/>
      <c r="J4" s="93"/>
      <c r="K4" s="93"/>
      <c r="L4" s="93"/>
      <c r="M4" s="93"/>
      <c r="N4" s="93"/>
      <c r="O4" s="101"/>
    </row>
    <row r="5" spans="1:15" ht="30" x14ac:dyDescent="0.25">
      <c r="A5" s="31">
        <v>1</v>
      </c>
      <c r="B5" s="32" t="s">
        <v>25</v>
      </c>
      <c r="C5" s="33" t="str">
        <f>IF(AND(ISTEXT(B5),ISTEXT(#REF!)),"-","!")</f>
        <v>!</v>
      </c>
      <c r="D5" s="34">
        <f>IF(CONCATENATE(E5&amp;F5&amp;G5)="",0,1)</f>
        <v>1</v>
      </c>
      <c r="E5" s="62">
        <f>_xlfn.IFNA(VLOOKUP(B5,Werte!A:D,2,0),"")</f>
        <v>0</v>
      </c>
      <c r="F5" s="63"/>
      <c r="G5" s="62" t="s">
        <v>26</v>
      </c>
    </row>
    <row r="6" spans="1:15" ht="45" x14ac:dyDescent="0.25">
      <c r="A6" s="31">
        <v>2</v>
      </c>
      <c r="B6" s="32" t="s">
        <v>27</v>
      </c>
      <c r="C6" s="33" t="str">
        <f>IF(AND(ISTEXT(B6),ISTEXT(#REF!)),"-","!")</f>
        <v>!</v>
      </c>
      <c r="D6" s="34">
        <f t="shared" ref="D6:D69" si="0">IF(CONCATENATE(E6&amp;F6&amp;G6)="",0,1)</f>
        <v>1</v>
      </c>
      <c r="E6" s="62">
        <f>_xlfn.IFNA(VLOOKUP(B6,Werte!A:D,2,0),"")</f>
        <v>0</v>
      </c>
      <c r="F6" s="63" t="s">
        <v>28</v>
      </c>
      <c r="G6" s="62" t="s">
        <v>29</v>
      </c>
    </row>
    <row r="7" spans="1:15" ht="45" x14ac:dyDescent="0.25">
      <c r="A7" s="31">
        <v>3</v>
      </c>
      <c r="B7" s="32" t="s">
        <v>27</v>
      </c>
      <c r="C7" s="33" t="str">
        <f>IF(AND(ISTEXT(B7),ISTEXT(#REF!)),"-","!")</f>
        <v>!</v>
      </c>
      <c r="D7" s="34">
        <f t="shared" si="0"/>
        <v>1</v>
      </c>
      <c r="E7" s="62">
        <f>_xlfn.IFNA(VLOOKUP(B7,Werte!A:D,2,0),"")</f>
        <v>0</v>
      </c>
      <c r="F7" s="63"/>
      <c r="G7" s="62" t="s">
        <v>30</v>
      </c>
    </row>
    <row r="8" spans="1:15" ht="45" x14ac:dyDescent="0.25">
      <c r="A8" s="31">
        <v>4</v>
      </c>
      <c r="B8" s="32" t="s">
        <v>31</v>
      </c>
      <c r="C8" s="33" t="str">
        <f>IF(AND(ISTEXT(B8),ISTEXT(#REF!)),"-","!")</f>
        <v>!</v>
      </c>
      <c r="D8" s="34">
        <f t="shared" si="0"/>
        <v>1</v>
      </c>
      <c r="E8" s="62">
        <f>_xlfn.IFNA(VLOOKUP(B8,Werte!A:D,2,0),"")</f>
        <v>0</v>
      </c>
      <c r="F8" s="63"/>
      <c r="G8" s="62" t="s">
        <v>32</v>
      </c>
    </row>
    <row r="9" spans="1:15" ht="45" x14ac:dyDescent="0.25">
      <c r="A9" s="31">
        <v>5</v>
      </c>
      <c r="B9" s="32" t="s">
        <v>33</v>
      </c>
      <c r="C9" s="33" t="str">
        <f>IF(AND(ISTEXT(B9),ISTEXT(#REF!)),"-","!")</f>
        <v>!</v>
      </c>
      <c r="D9" s="34">
        <f t="shared" si="0"/>
        <v>1</v>
      </c>
      <c r="E9" s="62">
        <f>_xlfn.IFNA(VLOOKUP(B9,Werte!A:D,2,0),"")</f>
        <v>0</v>
      </c>
      <c r="F9" s="63"/>
      <c r="G9" s="62" t="s">
        <v>34</v>
      </c>
    </row>
    <row r="10" spans="1:15" x14ac:dyDescent="0.25">
      <c r="A10" s="31">
        <v>6</v>
      </c>
      <c r="B10" s="32" t="s">
        <v>33</v>
      </c>
      <c r="C10" s="33" t="str">
        <f>IF(AND(ISTEXT(B10),ISTEXT(#REF!)),"-","!")</f>
        <v>!</v>
      </c>
      <c r="D10" s="34">
        <f t="shared" si="0"/>
        <v>1</v>
      </c>
      <c r="E10" s="62">
        <f>_xlfn.IFNA(VLOOKUP(B10,Werte!A:D,2,0),"")</f>
        <v>0</v>
      </c>
      <c r="F10" s="63"/>
      <c r="G10" s="62" t="s">
        <v>35</v>
      </c>
    </row>
    <row r="11" spans="1:15" ht="75" x14ac:dyDescent="0.25">
      <c r="A11" s="31">
        <v>7</v>
      </c>
      <c r="B11" s="67" t="s">
        <v>36</v>
      </c>
      <c r="C11" s="33" t="str">
        <f>IF(AND(ISTEXT(B11),ISTEXT(#REF!)),"-","!")</f>
        <v>!</v>
      </c>
      <c r="D11" s="34">
        <f t="shared" si="0"/>
        <v>1</v>
      </c>
      <c r="E11" s="62">
        <f>_xlfn.IFNA(VLOOKUP(B11,Werte!A:D,2,0),"")</f>
        <v>0</v>
      </c>
      <c r="F11" s="68" t="s">
        <v>37</v>
      </c>
      <c r="G11" s="62" t="s">
        <v>38</v>
      </c>
    </row>
    <row r="12" spans="1:15" ht="30" x14ac:dyDescent="0.25">
      <c r="A12" s="31">
        <v>8</v>
      </c>
      <c r="B12" s="67" t="s">
        <v>36</v>
      </c>
      <c r="C12" s="33" t="str">
        <f>IF(AND(ISTEXT(B12),ISTEXT(#REF!)),"-","!")</f>
        <v>!</v>
      </c>
      <c r="D12" s="34">
        <f t="shared" si="0"/>
        <v>1</v>
      </c>
      <c r="E12" s="62">
        <f>_xlfn.IFNA(VLOOKUP(B12,Werte!A:D,2,0),"")</f>
        <v>0</v>
      </c>
      <c r="F12" s="63"/>
      <c r="G12" s="62" t="s">
        <v>39</v>
      </c>
    </row>
    <row r="13" spans="1:15" ht="30" x14ac:dyDescent="0.25">
      <c r="A13" s="31">
        <v>9</v>
      </c>
      <c r="B13" s="67" t="s">
        <v>40</v>
      </c>
      <c r="C13" s="33" t="str">
        <f>IF(AND(ISTEXT(B13),ISTEXT(#REF!)),"-","!")</f>
        <v>!</v>
      </c>
      <c r="D13" s="34">
        <f t="shared" si="0"/>
        <v>1</v>
      </c>
      <c r="E13" s="62">
        <f>_xlfn.IFNA(VLOOKUP(B13,Werte!A:D,2,0),"")</f>
        <v>0</v>
      </c>
      <c r="F13" s="63"/>
      <c r="G13" s="62" t="s">
        <v>41</v>
      </c>
    </row>
    <row r="14" spans="1:15" ht="60" x14ac:dyDescent="0.25">
      <c r="A14" s="31">
        <v>10</v>
      </c>
      <c r="B14" s="32" t="s">
        <v>40</v>
      </c>
      <c r="C14" s="33" t="str">
        <f>IF(AND(ISTEXT(B14),ISTEXT(#REF!)),"-","!")</f>
        <v>!</v>
      </c>
      <c r="D14" s="34">
        <f t="shared" si="0"/>
        <v>1</v>
      </c>
      <c r="E14" s="62">
        <f>_xlfn.IFNA(VLOOKUP(B14,Werte!A:D,2,0),"")</f>
        <v>0</v>
      </c>
      <c r="F14" s="63"/>
      <c r="G14" s="62" t="s">
        <v>42</v>
      </c>
    </row>
    <row r="15" spans="1:15" ht="45" x14ac:dyDescent="0.25">
      <c r="A15" s="31">
        <v>11</v>
      </c>
      <c r="B15" s="32" t="s">
        <v>43</v>
      </c>
      <c r="C15" s="33" t="str">
        <f>IF(AND(ISTEXT(B15),ISTEXT(#REF!)),"-","!")</f>
        <v>!</v>
      </c>
      <c r="D15" s="34">
        <f t="shared" si="0"/>
        <v>1</v>
      </c>
      <c r="E15" s="62">
        <f>_xlfn.IFNA(VLOOKUP(B15,Werte!A:D,2,0),"")</f>
        <v>0</v>
      </c>
      <c r="F15" s="63"/>
      <c r="G15" s="62" t="s">
        <v>44</v>
      </c>
    </row>
    <row r="16" spans="1:15" ht="30" x14ac:dyDescent="0.25">
      <c r="A16" s="31">
        <v>12</v>
      </c>
      <c r="B16" s="32" t="s">
        <v>45</v>
      </c>
      <c r="C16" s="33" t="str">
        <f>IF(AND(ISTEXT(B16),ISTEXT(#REF!)),"-","!")</f>
        <v>!</v>
      </c>
      <c r="D16" s="34">
        <f t="shared" si="0"/>
        <v>1</v>
      </c>
      <c r="E16" s="62">
        <f>_xlfn.IFNA(VLOOKUP(B16,Werte!A:D,2,0),"")</f>
        <v>0</v>
      </c>
      <c r="F16" s="63"/>
      <c r="G16" s="62" t="s">
        <v>46</v>
      </c>
    </row>
    <row r="17" spans="1:7" ht="16.5" customHeight="1" x14ac:dyDescent="0.25">
      <c r="A17" s="31">
        <v>13</v>
      </c>
      <c r="B17" s="32" t="s">
        <v>47</v>
      </c>
      <c r="C17" s="33" t="str">
        <f>IF(AND(ISTEXT(B17),ISTEXT(#REF!)),"-","!")</f>
        <v>!</v>
      </c>
      <c r="D17" s="34">
        <f t="shared" si="0"/>
        <v>1</v>
      </c>
      <c r="E17" s="62">
        <f>_xlfn.IFNA(VLOOKUP(B17,Werte!A:D,2,0),"")</f>
        <v>0</v>
      </c>
      <c r="F17" t="s" s="6">
        <v>48</v>
      </c>
      <c r="G17" s="62" t="s">
        <v>49</v>
      </c>
    </row>
    <row r="18" spans="1:7" ht="105" x14ac:dyDescent="0.25">
      <c r="A18" s="31">
        <v>14</v>
      </c>
      <c r="B18" s="32" t="s">
        <v>50</v>
      </c>
      <c r="C18" s="33" t="str">
        <f>IF(AND(ISTEXT(B18),ISTEXT(#REF!)),"-","!")</f>
        <v>!</v>
      </c>
      <c r="D18" s="34">
        <f t="shared" si="0"/>
        <v>1</v>
      </c>
      <c r="E18" s="62">
        <f>_xlfn.IFNA(VLOOKUP(B18,Werte!A:D,2,0),"")</f>
        <v>0</v>
      </c>
      <c r="F18" s="63"/>
      <c r="G18" s="62" t="s">
        <v>51</v>
      </c>
    </row>
    <row r="19" spans="1:7" ht="135" x14ac:dyDescent="0.25">
      <c r="A19" s="31">
        <v>15</v>
      </c>
      <c r="B19" s="32" t="s">
        <v>52</v>
      </c>
      <c r="C19" s="33" t="str">
        <f>IF(AND(ISTEXT(B19),ISTEXT(#REF!)),"-","!")</f>
        <v>!</v>
      </c>
      <c r="D19" s="34">
        <f t="shared" si="0"/>
        <v>1</v>
      </c>
      <c r="E19" s="62">
        <f>_xlfn.IFNA(VLOOKUP(B19,Werte!A:D,2,0),"")</f>
        <v>0</v>
      </c>
      <c r="F19" s="63"/>
      <c r="G19" s="62" t="s">
        <v>53</v>
      </c>
    </row>
    <row r="20" spans="1:7" ht="165" x14ac:dyDescent="0.25">
      <c r="A20" s="31">
        <v>16</v>
      </c>
      <c r="B20" s="32" t="s">
        <v>8</v>
      </c>
      <c r="C20" s="33" t="str">
        <f>IF(AND(ISTEXT(B20),ISTEXT(#REF!)),"-","!")</f>
        <v>!</v>
      </c>
      <c r="D20" s="34">
        <f t="shared" si="0"/>
        <v>1</v>
      </c>
      <c r="E20" s="62">
        <f>_xlfn.IFNA(VLOOKUP(B20,Werte!A:D,2,0),"")</f>
        <v>0</v>
      </c>
      <c r="F20" s="63"/>
      <c r="G20" s="62" t="s">
        <v>54</v>
      </c>
    </row>
    <row r="21" spans="1:7" ht="45" x14ac:dyDescent="0.25">
      <c r="A21" s="31">
        <v>17</v>
      </c>
      <c r="B21" s="32" t="s">
        <v>8</v>
      </c>
      <c r="C21" s="33" t="str">
        <f>IF(AND(ISTEXT(B21),ISTEXT(#REF!)),"-","!")</f>
        <v>!</v>
      </c>
      <c r="D21" s="34">
        <f t="shared" si="0"/>
        <v>1</v>
      </c>
      <c r="E21" s="62">
        <f>_xlfn.IFNA(VLOOKUP(B21,Werte!A:D,2,0),"")</f>
        <v>0</v>
      </c>
      <c r="F21" s="63"/>
      <c r="G21" s="62" t="s">
        <v>55</v>
      </c>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10 F12:F16 F18: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9" t="s">
        <v>56</v>
      </c>
      <c r="B1" s="89"/>
      <c r="C1" s="89"/>
      <c r="D1" s="89"/>
      <c r="F1" s="90"/>
      <c r="G1" s="90"/>
      <c r="H1" s="90"/>
      <c r="I1" s="90"/>
      <c r="J1" s="90"/>
      <c r="K1" s="90"/>
      <c r="L1" s="90"/>
      <c r="M1" s="90"/>
      <c r="N1" s="90"/>
    </row>
    <row r="2" spans="1:14" s="13" customFormat="1" ht="17.25" customHeight="1" x14ac:dyDescent="0.25">
      <c r="A2" s="19" t="s">
        <v>57</v>
      </c>
      <c r="B2" s="19"/>
      <c r="C2" s="19" t="s">
        <v>24</v>
      </c>
      <c r="D2" s="19" t="s">
        <v>58</v>
      </c>
      <c r="F2" s="29"/>
      <c r="G2" s="30"/>
      <c r="H2" s="30"/>
      <c r="I2" s="30"/>
      <c r="J2" s="30"/>
      <c r="K2" s="30"/>
      <c r="L2" s="30"/>
      <c r="M2" s="30"/>
      <c r="N2" s="30"/>
    </row>
    <row r="3" spans="1:14" s="13" customFormat="1" ht="17.25" customHeight="1" x14ac:dyDescent="0.25">
      <c r="A3" s="28" t="s">
        <v>59</v>
      </c>
      <c r="B3" s="64"/>
      <c r="C3" s="19"/>
      <c r="D3" s="19"/>
      <c r="F3" s="1"/>
      <c r="G3" s="1"/>
      <c r="H3" s="1"/>
      <c r="I3" s="1"/>
      <c r="J3" s="1"/>
      <c r="K3" s="1"/>
      <c r="L3" s="1"/>
      <c r="M3" s="1"/>
      <c r="N3" s="1"/>
    </row>
    <row r="4" spans="1:14" s="10" customFormat="1" x14ac:dyDescent="0.25">
      <c r="A4" s="27" t="s">
        <v>60</v>
      </c>
      <c r="B4" s="17"/>
      <c r="C4" s="18"/>
      <c r="D4" s="20"/>
      <c r="F4" s="1"/>
      <c r="G4" s="1"/>
      <c r="H4" s="1"/>
      <c r="I4" s="1"/>
      <c r="J4" s="1"/>
      <c r="K4" s="1"/>
      <c r="L4" s="1"/>
      <c r="M4" s="1"/>
      <c r="N4" s="1"/>
    </row>
    <row r="5" spans="1:14" s="10" customFormat="1" x14ac:dyDescent="0.25">
      <c r="A5" s="27" t="s">
        <v>61</v>
      </c>
      <c r="B5" s="17"/>
      <c r="C5" s="18"/>
      <c r="D5" s="20"/>
      <c r="F5" s="1"/>
      <c r="G5" s="1"/>
      <c r="H5" s="1"/>
      <c r="I5" s="1"/>
      <c r="J5" s="1"/>
      <c r="K5" s="1"/>
      <c r="L5" s="1"/>
      <c r="M5" s="1"/>
      <c r="N5" s="1"/>
    </row>
    <row r="6" spans="1:14" x14ac:dyDescent="0.25">
      <c r="A6" s="27" t="s">
        <v>27</v>
      </c>
      <c r="B6" s="17"/>
      <c r="C6" s="18"/>
      <c r="D6" s="18"/>
    </row>
    <row r="7" spans="1:14" x14ac:dyDescent="0.25">
      <c r="A7" s="66" t="s">
        <v>25</v>
      </c>
      <c r="B7" s="17"/>
      <c r="C7" s="18"/>
      <c r="D7" s="18"/>
    </row>
    <row r="8" spans="1:14" x14ac:dyDescent="0.25">
      <c r="A8" s="66" t="s">
        <v>31</v>
      </c>
      <c r="B8" s="17"/>
      <c r="C8" s="18"/>
      <c r="D8" s="18"/>
    </row>
    <row r="9" spans="1:14" x14ac:dyDescent="0.25">
      <c r="A9" s="65" t="s">
        <v>62</v>
      </c>
      <c r="B9" s="17"/>
      <c r="C9" s="18"/>
      <c r="D9" s="18"/>
    </row>
    <row r="10" spans="1:14" ht="30" x14ac:dyDescent="0.25">
      <c r="A10" s="66" t="s">
        <v>33</v>
      </c>
      <c r="B10" s="17"/>
      <c r="C10" s="18"/>
      <c r="D10" s="18"/>
    </row>
    <row r="11" spans="1:14" ht="30" x14ac:dyDescent="0.25">
      <c r="A11" s="66" t="s">
        <v>36</v>
      </c>
      <c r="B11" s="17"/>
      <c r="C11" s="18"/>
      <c r="D11" s="18"/>
    </row>
    <row r="12" spans="1:14" x14ac:dyDescent="0.25">
      <c r="A12" s="28" t="s">
        <v>47</v>
      </c>
      <c r="B12" s="17"/>
      <c r="C12" s="18"/>
      <c r="D12" s="18"/>
    </row>
    <row r="13" spans="1:14" x14ac:dyDescent="0.25">
      <c r="A13" s="66" t="s">
        <v>40</v>
      </c>
      <c r="B13" s="17"/>
      <c r="C13" s="18"/>
      <c r="D13" s="18"/>
    </row>
    <row r="14" spans="1:14" x14ac:dyDescent="0.25">
      <c r="A14" s="66" t="s">
        <v>43</v>
      </c>
      <c r="B14" s="17"/>
      <c r="C14" s="18"/>
      <c r="D14" s="18"/>
    </row>
    <row r="15" spans="1:14" ht="30" x14ac:dyDescent="0.25">
      <c r="A15" s="66" t="s">
        <v>45</v>
      </c>
      <c r="B15" s="17"/>
      <c r="C15" s="18"/>
      <c r="D15" s="18"/>
      <c r="F15" s="90"/>
      <c r="G15" s="90"/>
      <c r="H15" s="90"/>
      <c r="I15" s="90"/>
      <c r="J15" s="90"/>
      <c r="K15" s="90"/>
      <c r="L15" s="90"/>
      <c r="M15" s="90"/>
      <c r="N15" s="90"/>
    </row>
    <row r="16" spans="1:14" x14ac:dyDescent="0.25">
      <c r="A16" s="66" t="s">
        <v>63</v>
      </c>
      <c r="B16" s="17"/>
      <c r="C16" s="18"/>
      <c r="D16" s="18"/>
    </row>
    <row r="17" spans="1:4" x14ac:dyDescent="0.25">
      <c r="A17" s="27" t="s">
        <v>50</v>
      </c>
      <c r="B17" s="17"/>
      <c r="C17" s="18"/>
      <c r="D17" s="18"/>
    </row>
    <row r="18" spans="1:4" x14ac:dyDescent="0.25">
      <c r="A18" s="27" t="s">
        <v>52</v>
      </c>
      <c r="B18" s="17"/>
      <c r="C18" s="18"/>
      <c r="D18" s="18"/>
    </row>
    <row r="19" spans="1:4" x14ac:dyDescent="0.25">
      <c r="A19" s="27" t="s">
        <v>64</v>
      </c>
      <c r="B19" s="17"/>
      <c r="C19" s="18"/>
      <c r="D19" s="18"/>
    </row>
    <row r="20" spans="1:4" x14ac:dyDescent="0.25">
      <c r="A20" s="27" t="s">
        <v>65</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66</v>
      </c>
      <c r="D1" s="21" t="s">
        <v>67</v>
      </c>
    </row>
    <row r="2" spans="1:4" ht="15.75" thickBot="1" x14ac:dyDescent="0.3">
      <c r="A2" s="17" t="s">
        <v>68</v>
      </c>
      <c r="D2" s="22" t="s">
        <v>69</v>
      </c>
    </row>
    <row r="3" spans="1:4" x14ac:dyDescent="0.25">
      <c r="A3" s="17" t="s">
        <v>70</v>
      </c>
    </row>
    <row r="4" spans="1:4" x14ac:dyDescent="0.25">
      <c r="A4" s="17" t="s">
        <v>71</v>
      </c>
    </row>
    <row r="5" spans="1:4" x14ac:dyDescent="0.25">
      <c r="A5" s="17" t="s">
        <v>72</v>
      </c>
    </row>
    <row r="6" spans="1:4" x14ac:dyDescent="0.25">
      <c r="A6" s="17" t="s">
        <v>73</v>
      </c>
    </row>
    <row r="7" spans="1:4" x14ac:dyDescent="0.25">
      <c r="A7" s="17" t="s">
        <v>74</v>
      </c>
    </row>
    <row r="8" spans="1:4" x14ac:dyDescent="0.25">
      <c r="A8" s="17" t="s">
        <v>75</v>
      </c>
    </row>
    <row r="9" spans="1:4" x14ac:dyDescent="0.25">
      <c r="A9" s="17" t="s">
        <v>76</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