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79370EB1-1455-4A02-8D02-E7709EDA4886}"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<sst xmlns="http://schemas.openxmlformats.org/spreadsheetml/2006/main" count="69" uniqueCount="62">
  <si>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</si>
  <si>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</si>
  <si>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</si>
  <si>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</si>
  <si>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</si>
  <si>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</si>
  <si>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</si>
  <si>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</si>
  <si>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</si>
  <si>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</si>
  <si>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</si>
  <si>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</si>
  <si>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</si>
  <si>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</si>
  <si>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</si>
  <si>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</si>
  <si>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</si>
  <si>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</si>
  <si>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</si>
  <si>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</si>
  <si>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</si>
  <si>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</si>
  <si>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</si>
  <si>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</si>
  <si>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</si>
  <si>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</si>
  <si>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</si>
  <si>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</si>
  <si>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</si>
  <si>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</si>
  <si>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</si>
  <si>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</si>
  <si>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</si>
  <si>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</si>
  <si>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</si>
  <si>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</si>
  <si>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</si>
  <si>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</si>
  <si>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</si>
  <si>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</si>
  <si>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</si>
  <si>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</si>
  <si>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</si>
  <si>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</si>
  <si>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</si>
  <si>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</si>
  <si>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</si>
  <si>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</si>
  <si>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</si>
  <si>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</si>
  <si>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</si>
  <si>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</si>
  <si>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</si>
  <si>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</si>
  <si>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</si>
  <si>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</si>
  <si>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LichtBlick SE</t>
  </si>
  <si>
    <t>Sondertatbestände</t>
  </si>
  <si>
    <t xml:space="preserve">Wie die GBK zutreffend ausführt, haben die zahlreichen Sondertatbestände in der aktuellen Netzentgeltsystematik die Komplexität deutlich erhöht. Gleichzeitig führt dies dazu, dass Netzkosten nicht mehr kostenorientiert refinanziert werden und auch die Finanzierungsbeteiligung nicht immer gewährleistet ist. 
Insoweit sollten die zahlreichen Sondertatbestände im Rahmen der Entwicklung einer zukunftsähigen Netzentgeltsystematik im Hinblick auf die zu erreichenden Ziele überprüft und ggf. abgeschafft werden. 
Dies gilt auch für Industrienetzentgelte nach § 19 Abs. 2 EnWG, Entgelte gemäß § 14a EnWG und vermiedene Netzentgelte. Wie die GBK zutreffend ausführt, sind diese zwar Gegenstand separater Festlegungen, müssen sich aber gleichwohl in die zu entwickelnde Netzentgeltsystematik einfügen und daher im Rahmen von AgNes mitgedacht werden. Mit einem richtig ausgestalteten Kapazitätsentgelt wären z.B. gesonderte Industriennetzentgelte überflüssig (siehe unten). </t>
  </si>
  <si>
    <t xml:space="preserve">Sollte die GBK nur auf eine gleichmäßigere Kostenverteilung abzielen, wären keine echten Kostensenkungseffekte zu erwarten. Stattdessen würden nur Kosten von A nach B verschoben, während sich die Komplexität des Systems erhöht. Dies lehnen wir daher ab.
Würde hingegen die Netzdienlichkeit bei der Kostenbeteiligung von Einspeisern in den Fokus rücken, könnten die Gesamtkosten im System dauerhaft reduziert und Netzausbau vermieden werden.
Dies sollte angesichts der bereits seit Jahren steigenden Netzentgelte Hauptziel der Reform der Netzentgeltsystematik sein und somit im Rahmen der erforderlichen Abwägung zwischen den gegenläufigen Zieldimensionen entsprechend hoch gewichtet werden.
Die bereits zur Frage des Kapazitätsentgelts übersandte Anlage enthält auch einen Vorschlag, wie ein Kapazitätsentgelt für Primärerzeuger gestaltet werden könnte. 
Grundsätzlich muss bei der Neugestaltung der Netzentgeltsystematik Bestandsschutz gelten: Anlagen, für die zum Zeitpunkt ihrer Inbetriebnahme keine Netzentgelte zu zahlen sind oder die von sonstigen Privilegierungstatbeständen profitieren, dürfen nicht vor Ablauf des ursprünglich festgelegten Privilegierungszeitraums von einer neuen Systematik erfasst werden. 
Die von der GBK diesbezüglich aufgeworfenen Fragen belegen die hohe Komplexität. Insoweit sollten die jeweiligen Vorschläge im Hinblick auf deren Wirkungen analysiert werden. Auch eine gutachterliche Unterstützung halten wir für angemessen. 
</t>
  </si>
  <si>
    <t xml:space="preserve">Die von der GBK aufgeworfenen Fragen machen deutlich, wie komplex eine Umstellung auf bundeseinheitliche Netzentgelte wäre. Demgegenüber ist nicht erkennbar, inwieweit dieser enorme Aufwand Netzkosten reduzieren würde und daher zu rechtfertigen wäre. Auch anderweitige Vorteile, die dies aufwiegen könnten, sind nicht ersichtlich.
Die Anreizfunktion bzgl. eines effizienten Netzbetriebs wäre bei bundeseinheitlichen Netzentgelten erheblich eingeschränkt, was zu erhöhten Netzkosten führt. 
Eine Dynamisierung von Netzentgelten wäre nach zutreffender Einschätzung der GBK ebenfalls nahezu ausgeschlossen. 
</t>
  </si>
  <si>
    <r>
      <t xml:space="preserve">Wir begrüßen grundsätzlich den Ersatz des Leistungspreises durch ein Kapazitätsentgelt. Bei richtiger Ausgestaltung erfolgt eine sachgerechtere Abbildung der Netzkosten. Zudem wird eine bessere Auslastung des Netzes angereizt, was wiederum Netzausbaukosten vermeidet. 
</t>
    </r>
    <r>
      <rPr>
        <b/>
        <sz val="11"/>
        <color rgb="FFFF0000"/>
        <rFont val="BundesSans Office"/>
      </rPr>
      <t>Als Anlage übersenden wir einen konkreten Vorschlag zur Ausgestaltung zeitvariabler, lokaler Kapazitätsentgelte.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</si>
</sst>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8"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b/>
      <sz val="11"/>
      <color rgb="FFFF0000"/>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12" fillId="0" borderId="2" xfId="0" applyNumberFormat="1" applyFont="1" applyFill="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11">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10" dataDxfId="9">
  <autoFilter ref="A2:A52" xr:uid="{00000000-0009-0000-0100-000001000000}"/>
  <tableColumns count="1">
    <tableColumn id="1" xr3:uid="{00000000-0010-0000-0000-000001000000}" name="Kapitel" dataDxfId="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zoomScale="60" zoomScaleNormal="60"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26</v>
      </c>
      <c r="B1" s="68"/>
      <c r="C1" s="68"/>
      <c r="D1" s="69"/>
    </row>
    <row r="2" spans="1:5" x14ac:dyDescent="0.25">
      <c r="A2" s="77"/>
      <c r="B2" s="78"/>
      <c r="C2" s="78"/>
      <c r="D2" s="79"/>
    </row>
    <row r="3" spans="1:5" ht="16.5" x14ac:dyDescent="0.25">
      <c r="A3" s="80" t="s">
        <v>25</v>
      </c>
      <c r="B3" s="81"/>
      <c r="C3" s="35"/>
      <c r="D3" s="36"/>
    </row>
    <row r="4" spans="1:5" ht="16.5" x14ac:dyDescent="0.25">
      <c r="A4" s="37"/>
      <c r="B4" s="38"/>
      <c r="C4" s="38"/>
      <c r="D4" s="39"/>
    </row>
    <row r="5" spans="1:5" ht="16.5" x14ac:dyDescent="0.25">
      <c r="A5" s="40" t="s">
        <v>51</v>
      </c>
      <c r="B5" s="41"/>
      <c r="C5" s="41"/>
      <c r="D5" s="42"/>
    </row>
    <row r="6" spans="1:5" ht="34.5" customHeight="1" x14ac:dyDescent="0.25">
      <c r="A6" s="84" t="s">
        <v>52</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0</v>
      </c>
      <c r="B10" s="41"/>
      <c r="C10" s="41"/>
      <c r="D10" s="42"/>
    </row>
    <row r="11" spans="1:5" ht="15.75" customHeight="1" x14ac:dyDescent="0.25">
      <c r="A11" s="37"/>
      <c r="B11" s="43"/>
      <c r="C11" s="43"/>
      <c r="D11" s="39"/>
    </row>
    <row r="12" spans="1:5" ht="15.75" x14ac:dyDescent="0.25">
      <c r="A12" s="75" t="s">
        <v>27</v>
      </c>
      <c r="B12" s="76"/>
      <c r="C12" s="73" t="s">
        <v>56</v>
      </c>
      <c r="D12" s="74"/>
      <c r="E12" s="5"/>
    </row>
    <row r="13" spans="1:5" ht="15.75" x14ac:dyDescent="0.25">
      <c r="A13" s="44"/>
      <c r="B13" s="43"/>
      <c r="C13" s="45" t="s">
        <v>19</v>
      </c>
      <c r="D13" s="46" t="s">
        <v>9</v>
      </c>
      <c r="E13" s="5"/>
    </row>
    <row r="14" spans="1:5" ht="15.75" x14ac:dyDescent="0.25">
      <c r="A14" s="47"/>
      <c r="B14" s="43" t="s">
        <v>23</v>
      </c>
      <c r="C14" s="48"/>
      <c r="D14" s="49"/>
      <c r="E14" s="5"/>
    </row>
    <row r="15" spans="1:5" ht="15.75" x14ac:dyDescent="0.25">
      <c r="A15" s="50" t="s">
        <v>20</v>
      </c>
      <c r="B15" s="51"/>
      <c r="C15" s="52" t="s">
        <v>18</v>
      </c>
      <c r="D15" s="53"/>
      <c r="E15" s="5"/>
    </row>
    <row r="16" spans="1:5" ht="15.75" x14ac:dyDescent="0.25">
      <c r="A16" s="50" t="s">
        <v>21</v>
      </c>
      <c r="B16" s="51"/>
      <c r="C16" s="54"/>
      <c r="D16" s="55"/>
      <c r="E16" s="5"/>
    </row>
    <row r="17" spans="1:5" ht="15.75" x14ac:dyDescent="0.25">
      <c r="A17" s="50" t="s">
        <v>1</v>
      </c>
      <c r="B17" s="56"/>
      <c r="C17" s="52" t="s">
        <v>2</v>
      </c>
      <c r="D17" s="53"/>
      <c r="E17" s="5"/>
    </row>
    <row r="18" spans="1:5" ht="15.75" customHeight="1" x14ac:dyDescent="0.25">
      <c r="A18" s="57"/>
      <c r="B18" s="82" t="s">
        <v>28</v>
      </c>
      <c r="C18" s="82"/>
      <c r="D18" s="83"/>
      <c r="E18" s="5"/>
    </row>
    <row r="19" spans="1:5" ht="19.5" customHeight="1" x14ac:dyDescent="0.25">
      <c r="A19" s="58"/>
      <c r="B19" s="82"/>
      <c r="C19" s="82"/>
      <c r="D19" s="83"/>
      <c r="E19" s="5"/>
    </row>
    <row r="20" spans="1:5" ht="24.95" customHeight="1" thickBot="1" x14ac:dyDescent="0.3">
      <c r="A20" s="70" t="s">
        <v>13</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60" zoomScaleNormal="6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3" width="11.42578125"/>
    <col min="9" max="14" style="89" width="11.42578125"/>
    <col min="15" max="15" style="98" width="11.42578125"/>
    <col min="16" max="16384" style="5" width="11.42578125"/>
  </cols>
  <sheetData>
    <row r="1" spans="1:15" ht="44.25" customHeight="1" thickBot="1" x14ac:dyDescent="0.3">
      <c r="A1" s="102" t="s">
        <v>30</v>
      </c>
      <c r="B1" s="103"/>
      <c r="C1" s="103"/>
      <c r="D1" s="103"/>
      <c r="E1" s="103"/>
      <c r="F1" s="103"/>
      <c r="G1" s="104"/>
      <c r="H1" s="96"/>
      <c r="I1" s="96"/>
      <c r="J1" s="96"/>
      <c r="K1" s="96"/>
      <c r="L1" s="96"/>
      <c r="M1" s="96"/>
      <c r="N1" s="96"/>
      <c r="O1" s="97"/>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94"/>
      <c r="I3" s="90"/>
      <c r="J3" s="90"/>
      <c r="K3" s="90"/>
      <c r="L3" s="90"/>
      <c r="M3" s="90"/>
      <c r="N3" s="90"/>
      <c r="O3" s="99"/>
    </row>
    <row r="4" spans="1:15" s="2" customFormat="1" ht="38.25" customHeight="1" x14ac:dyDescent="0.25">
      <c r="A4" s="59" t="s">
        <v>3</v>
      </c>
      <c r="B4" s="60" t="s">
        <v>32</v>
      </c>
      <c r="C4" s="61" t="s">
        <v>22</v>
      </c>
      <c r="D4" s="60" t="s">
        <v>29</v>
      </c>
      <c r="E4" s="60" t="s">
        <v>35</v>
      </c>
      <c r="F4" s="60" t="s">
        <v>55</v>
      </c>
      <c r="G4" s="59" t="s">
        <v>34</v>
      </c>
      <c r="H4" s="95"/>
      <c r="I4" s="91"/>
      <c r="J4" s="91"/>
      <c r="K4" s="91"/>
      <c r="L4" s="91"/>
      <c r="M4" s="91"/>
      <c r="N4" s="91"/>
      <c r="O4" s="100"/>
    </row>
    <row r="5" spans="1:15" ht="181.5" customHeight="1" x14ac:dyDescent="0.25">
      <c r="A5" s="31">
        <v>1</v>
      </c>
      <c r="B5" s="32" t="s">
        <v>50</v>
      </c>
      <c r="C5" s="33" t="str">
        <f>IF(AND(ISTEXT(B5),ISTEXT(#REF!)),"-","!")</f>
        <v>!</v>
      </c>
      <c r="D5" s="34">
        <f>IF(CONCATENATE(E5&amp;F5&amp;G5)="",0,1)</f>
        <v>1</v>
      </c>
      <c r="E5" s="62">
        <f>_xlfn.IFNA(VLOOKUP(B5,Werte!A:D,2,0),"")</f>
        <v>0</v>
      </c>
      <c r="F5" s="63" t="s">
        <v>57</v>
      </c>
      <c r="G5" s="62" t="s">
        <v>58</v>
      </c>
    </row>
    <row r="6" spans="1:15" ht="106.5" customHeight="1" x14ac:dyDescent="0.25">
      <c r="A6" s="31">
        <v>2</v>
      </c>
      <c r="B6" s="32" t="s">
        <v>41</v>
      </c>
      <c r="C6" s="33" t="str">
        <f>IF(AND(ISTEXT(B6),ISTEXT(#REF!)),"-","!")</f>
        <v>!</v>
      </c>
      <c r="D6" s="34">
        <f t="shared" ref="D6:D69" si="0">IF(CONCATENATE(E6&amp;F6&amp;G6)="",0,1)</f>
        <v>1</v>
      </c>
      <c r="E6" s="62">
        <f>_xlfn.IFNA(VLOOKUP(B6,Werte!A:D,2,0),"")</f>
        <v>0</v>
      </c>
      <c r="F6" s="63"/>
      <c r="G6" s="62" t="s">
        <v>61</v>
      </c>
    </row>
    <row r="7" spans="1:15" ht="360" x14ac:dyDescent="0.25">
      <c r="A7" s="31">
        <v>3</v>
      </c>
      <c r="B7" s="32" t="s">
        <v>49</v>
      </c>
      <c r="C7" s="33" t="str">
        <f>IF(AND(ISTEXT(B7),ISTEXT(#REF!)),"-","!")</f>
        <v>!</v>
      </c>
      <c r="D7" s="34">
        <f t="shared" si="0"/>
        <v>1</v>
      </c>
      <c r="E7" s="62">
        <f>_xlfn.IFNA(VLOOKUP(B7,Werte!A:D,2,0),"")</f>
        <v>0</v>
      </c>
      <c r="F7" s="63"/>
      <c r="G7" s="92" t="s">
        <v>59</v>
      </c>
    </row>
    <row r="8" spans="1:15" ht="120" x14ac:dyDescent="0.25">
      <c r="A8" s="31">
        <v>4</v>
      </c>
      <c r="B8" s="32" t="s">
        <v>46</v>
      </c>
      <c r="C8" s="33" t="str">
        <f>IF(AND(ISTEXT(B8),ISTEXT(#REF!)),"-","!")</f>
        <v>!</v>
      </c>
      <c r="D8" s="34">
        <f t="shared" si="0"/>
        <v>1</v>
      </c>
      <c r="E8" s="62">
        <f>_xlfn.IFNA(VLOOKUP(B8,Werte!A:D,2,0),"")</f>
        <v>0</v>
      </c>
      <c r="F8" s="63"/>
      <c r="G8" s="62" t="s">
        <v>60</v>
      </c>
    </row>
    <row r="9" spans="1:15" hidden="1" x14ac:dyDescent="0.25">
      <c r="A9" s="31">
        <v>5</v>
      </c>
      <c r="B9" s="32"/>
      <c r="C9" s="33" t="str">
        <f>IF(AND(ISTEXT(B9),ISTEXT(#REF!)),"-","!")</f>
        <v>!</v>
      </c>
      <c r="D9" s="34">
        <f t="shared" si="0"/>
        <v>0</v>
      </c>
      <c r="E9" s="62" t="str">
        <f>_xlfn.IFNA(VLOOKUP(B9,Werte!A:D,2,0),"")</f>
        <v/>
      </c>
      <c r="F9" s="63"/>
      <c r="G9" s="62"/>
    </row>
    <row r="10" spans="1:15" hidden="1" x14ac:dyDescent="0.25">
      <c r="A10" s="31">
        <v>6</v>
      </c>
      <c r="B10" s="32"/>
      <c r="C10" s="33" t="str">
        <f>IF(AND(ISTEXT(B10),ISTEXT(#REF!)),"-","!")</f>
        <v>!</v>
      </c>
      <c r="D10" s="34">
        <f t="shared" si="0"/>
        <v>0</v>
      </c>
      <c r="E10" s="62" t="str">
        <f>_xlfn.IFNA(VLOOKUP(B10,Werte!A:D,2,0),"")</f>
        <v/>
      </c>
      <c r="F10" s="63"/>
      <c r="G10" s="62"/>
    </row>
    <row r="11" spans="1:15" hidden="1" x14ac:dyDescent="0.25">
      <c r="A11" s="31">
        <v>7</v>
      </c>
      <c r="B11" s="32"/>
      <c r="C11" s="33" t="str">
        <f>IF(AND(ISTEXT(B11),ISTEXT(#REF!)),"-","!")</f>
        <v>!</v>
      </c>
      <c r="D11" s="34">
        <f t="shared" si="0"/>
        <v>0</v>
      </c>
      <c r="E11" s="62" t="str">
        <f>_xlfn.IFNA(VLOOKUP(B11,Werte!A:D,2,0),"")</f>
        <v/>
      </c>
      <c r="F11" s="63"/>
      <c r="G11" s="62"/>
    </row>
    <row r="12" spans="1:15" hidden="1" x14ac:dyDescent="0.25">
      <c r="A12" s="31">
        <v>8</v>
      </c>
      <c r="B12" s="32"/>
      <c r="C12" s="33" t="str">
        <f>IF(AND(ISTEXT(B12),ISTEXT(#REF!)),"-","!")</f>
        <v>!</v>
      </c>
      <c r="D12" s="34">
        <f t="shared" si="0"/>
        <v>0</v>
      </c>
      <c r="E12" s="62" t="str">
        <f>_xlfn.IFNA(VLOOKUP(B12,Werte!A:D,2,0),"")</f>
        <v/>
      </c>
      <c r="F12" s="63"/>
      <c r="G12" s="62"/>
    </row>
    <row r="13" spans="1:15" hidden="1" x14ac:dyDescent="0.25">
      <c r="A13" s="31">
        <v>9</v>
      </c>
      <c r="B13" s="32"/>
      <c r="C13" s="33" t="str">
        <f>IF(AND(ISTEXT(B13),ISTEXT(#REF!)),"-","!")</f>
        <v>!</v>
      </c>
      <c r="D13" s="34">
        <f t="shared" si="0"/>
        <v>0</v>
      </c>
      <c r="E13" s="62" t="str">
        <f>_xlfn.IFNA(VLOOKUP(B13,Werte!A:D,2,0),"")</f>
        <v/>
      </c>
      <c r="F13" s="63"/>
      <c r="G13" s="62"/>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7" priority="8">
      <formula>"Informationen!$C$12&lt;&gt;"""""</formula>
    </cfRule>
  </conditionalFormatting>
  <conditionalFormatting sqref="C3 C5:C1048576">
    <cfRule type="containsText" dxfId="6" priority="6" operator="containsText" text="!">
      <formula>NOT(ISERROR(SEARCH("!",C3)))</formula>
    </cfRule>
  </conditionalFormatting>
  <conditionalFormatting sqref="G5">
    <cfRule type="expression" dxfId="4" priority="4">
      <formula>#REF!="x"</formula>
    </cfRule>
  </conditionalFormatting>
  <conditionalFormatting sqref="G6">
    <cfRule type="expression" dxfId="3" priority="3">
      <formula>#REF!="x"</formula>
    </cfRule>
  </conditionalFormatting>
  <conditionalFormatting sqref="G7">
    <cfRule type="expression" dxfId="2" priority="2">
      <formula>#REF!="x"</formula>
    </cfRule>
  </conditionalFormatting>
  <conditionalFormatting sqref="G8">
    <cfRule type="expression" dxfId="1" priority="1">
      <formula>#REF!="x"</formula>
    </cfRule>
  </conditionalFormatting>
  <conditionalFormatting sqref="G9:G296">
    <cfRule type="expression" dxfId="0" priority="12">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5"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14</v>
      </c>
      <c r="B1" s="87"/>
      <c r="C1" s="87"/>
      <c r="D1" s="87"/>
      <c r="F1" s="88"/>
      <c r="G1" s="88"/>
      <c r="H1" s="88"/>
      <c r="I1" s="88"/>
      <c r="J1" s="88"/>
      <c r="K1" s="88"/>
      <c r="L1" s="88"/>
      <c r="M1" s="88"/>
      <c r="N1" s="88"/>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6" t="s">
        <v>37</v>
      </c>
      <c r="B7" s="17"/>
      <c r="C7" s="18"/>
      <c r="D7" s="18"/>
    </row>
    <row r="8" spans="1:14" x14ac:dyDescent="0.25">
      <c r="A8" s="66" t="s">
        <v>38</v>
      </c>
      <c r="B8" s="17"/>
      <c r="C8" s="18"/>
      <c r="D8" s="18"/>
    </row>
    <row r="9" spans="1:14" x14ac:dyDescent="0.25">
      <c r="A9" s="65" t="s">
        <v>53</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39</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88"/>
      <c r="G15" s="88"/>
      <c r="H15" s="88"/>
      <c r="I15" s="88"/>
      <c r="J15" s="88"/>
      <c r="K15" s="88"/>
      <c r="L15" s="88"/>
      <c r="M15" s="88"/>
      <c r="N15" s="88"/>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