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E8810544-F120-44DC-B442-9C117723EAED}"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<sst xmlns="http://schemas.openxmlformats.org/spreadsheetml/2006/main" count="76" uniqueCount="67">
  <si>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</si>
  <si>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</si>
  <si>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</si>
  <si>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</si>
  <si>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</si>
  <si>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</si>
  <si>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Wendlandt Unternehmensberatung GmbH</t>
  </si>
  <si>
    <t xml:space="preserve">Marktrolle: </t>
  </si>
  <si>
    <t>Sonstiges</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</si>
  <si>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</si>
  <si>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</si>
  <si>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</si>
  <si>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</si>
  <si>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</si>
  <si>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</si>
  <si>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</si>
  <si>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</si>
  <si>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</si>
  <si>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</si>
  <si>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</si>
  <si>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</si>
  <si>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</si>
  <si>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</si>
  <si>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</si>
  <si>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</si>
  <si>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Anpassungsoption - Dynamische Netzentgelte</t>
  </si>
  <si>
    <t>Davon abhängig ist für die praktische Anwendbarkeit durch Netzbetreiber und Netznutzer zu klären, welchen 
zeitlichen Vorlauf ein Signal haben muss, um das gewollte Ziel zu erreichen.</t>
  </si>
  <si>
    <t>1 Tag gekoppelt an Day Ahead Strombezug für ÖPNV Busunternehmen</t>
  </si>
  <si>
    <t>Anpassungsoption - Dynamische Netzentgelte: (1) zeitvariabel - statisch</t>
  </si>
  <si>
    <t>Die zeitvariablen Netzentgelte nach Modul 3 dürften auch für bidirektional betriebene (mobile) Speicher 
sinnvolle Anreize setzen, da auch Netzbelange bei zusätzlichen Ladevorgängen Berücksichtigung finden</t>
  </si>
  <si>
    <t>ÖPNV ist der Vorreiter der Verkehrswende und trägt massiv dazu bei, die Klimaziele im Verkehrssektor zu erreichen. Bitte entsprechende Berücksichtigung vorhalten und ggf. Privilegien einbauen. E-Busse sind rießige mobile Speicher und werden sicherlich auch Pionierarbeit in der Bidirektionalität liefern. Aktuell sind ÖPNV Bus Betriebe leider von den Statischen dynamischen Netzentgelten nach §14a ausgenommen, da alle über ein Mittelspannunganschluss laufen und dort in der kategorisch ausgeschlossenen RLM Messung laufen. Dies muss dringend geöffnet werden. Die Busbranche wäre ein prestigreiches Musterobjekt für Pilotphasen von dynamischen Netzentgelten.</t>
  </si>
  <si>
    <t>Anpassungsoption - Dynamische Netzentgelte: (3) Lastspitzen herausrechnen</t>
  </si>
  <si>
    <t>Für lastganggemessene Verbraucher in definierten Gebieten 
sollen Leistungsspitzen in definierten Stunden nicht abrechnungsrelevant werden, wenn am Vortag vom 
Anschlussnetzbetreiber Redispatch-Bedarf auf Grund von Erzeugungsüberschüssen in der jeweiligen 
Netzregion prognostiziert wird.</t>
  </si>
  <si>
    <t>Gerade der ÖPNV mit Betriebshöfen im MW Bereich und flexibel anpassbaren Ladezeiten wäre hier Schlüsselbranche für die Anwendung dieses Vorschalges und würde sich als Piolotkunde anbieten</t>
  </si>
  <si>
    <t>Anpassungsoption - Speicherentgelte</t>
  </si>
  <si>
    <t>Mobile und ortsfeste 
Stromspeicher in der Niederspannungsebene fallen unter die Festlegungen auf Basis des § 14a EnWG.Mobile und ortsfeste 
Stromspeicher in der Niederspannungsebene fallen unter die Festlegungen auf Basis des § 14a EnWG.</t>
  </si>
  <si>
    <t>Mobile und ortsfeste 
Stromspeicher in der Niederspannungsebene fallen unter die Festlegungen auf Basis des § 14a EnWG.</t>
  </si>
  <si>
    <t>Leider ist der ÖPNV, der eine erhebliche mobile Speicherleistung an den Tag legt und noch mehr legen wird durch den Markthochlauf hiervon ausgenommen, da dort RLM Messung vorliegt. Das konterkarriert die Klimaziele der Bundesregierung, da keine Betriebskostensenkung ermöglicht wird. Außerdem wird netzdienliches Verhalten des ÖPNV damit per se nicht ermöglicht.</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</si>
  <si>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</si>
  <si>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</si>
  <si>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</si>
  <si>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</si>
  <si>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</si>
  <si>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</si>
  <si>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</si>
  <si>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</si>
  <si>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</si>
  <si>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</si>
  <si>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</si>
  <si>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</si>
  <si>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 (2) zeitvariabel - dynamisch</t>
  </si>
  <si>
    <t>Anpassungsoption - Dynamische Netzentgelte: (4) Peak Load Pricing</t>
  </si>
  <si>
    <t>Anpassungsoption - Bundeseinheitliche Netzentgelte</t>
  </si>
  <si>
    <t>Weitere Anpassungsoptionen - Kostenstellen</t>
  </si>
  <si>
    <t>Weitere Anpassungsoptionen - Kostenwälzung</t>
  </si>
  <si>
    <t>Marktrollen</t>
  </si>
  <si>
    <t>Wertetabellen</t>
  </si>
  <si>
    <t>ÜNB/BIKO</t>
  </si>
  <si>
    <t>Tabellenblatt nach der Bearbeitung ausblenden!</t>
  </si>
  <si>
    <t>VNB</t>
  </si>
  <si>
    <t>BKV</t>
  </si>
  <si>
    <t>LF</t>
  </si>
  <si>
    <t>MSB</t>
  </si>
  <si>
    <t>AB</t>
  </si>
  <si>
    <t>Verband</t>
  </si>
  <si>
    <t>Behörde</t>
  </si>
  <si>
    <t>Sollte §14a Modul 3 auch für RLM gemessene ÖPNV Betriebe zugelassen sein, wäre es schön, wenn insbesondere in der Nacht zwischen 1 und 3 Uhr, wo häufig die niedrigsten Börsenpreise liegen, auch ein gesondertes Zeitfenster für vergünstigte Netzentgelte geschaffen wird.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</si>
</sst>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topLeftCell="A9"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0</v>
      </c>
      <c r="B1" s="68"/>
      <c r="C1" s="68"/>
      <c r="D1" s="69"/>
    </row>
    <row r="2" spans="1:5" x14ac:dyDescent="0.25">
      <c r="A2" s="77"/>
      <c r="B2" s="78"/>
      <c r="C2" s="78"/>
      <c r="D2" s="79"/>
    </row>
    <row r="3" spans="1:5" ht="16.5" x14ac:dyDescent="0.25">
      <c r="A3" s="80" t="s">
        <v>1</v>
      </c>
      <c r="B3" s="81"/>
      <c r="C3" s="35"/>
      <c r="D3" s="36"/>
    </row>
    <row r="4" spans="1:5" ht="16.5" x14ac:dyDescent="0.25">
      <c r="A4" s="37"/>
      <c r="B4" s="38"/>
      <c r="C4" s="38"/>
      <c r="D4" s="39"/>
    </row>
    <row r="5" spans="1:5" ht="16.5" x14ac:dyDescent="0.25">
      <c r="A5" s="40" t="s">
        <v>2</v>
      </c>
      <c r="B5" s="41"/>
      <c r="C5" s="41"/>
      <c r="D5" s="42"/>
    </row>
    <row r="6" spans="1:5" ht="34.5" customHeight="1" x14ac:dyDescent="0.25">
      <c r="A6" s="84" t="s">
        <v>3</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4</v>
      </c>
      <c r="B10" s="41"/>
      <c r="C10" s="41"/>
      <c r="D10" s="42"/>
    </row>
    <row r="11" spans="1:5" ht="15.75" customHeight="1" x14ac:dyDescent="0.25">
      <c r="A11" s="37"/>
      <c r="B11" s="43"/>
      <c r="C11" s="43"/>
      <c r="D11" s="39"/>
    </row>
    <row r="12" spans="1:5" ht="15.75" x14ac:dyDescent="0.25">
      <c r="A12" s="75" t="s">
        <v>5</v>
      </c>
      <c r="B12" s="76"/>
      <c r="C12" s="73" t="s">
        <v>6</v>
      </c>
      <c r="D12" s="74"/>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82" t="s">
        <v>15</v>
      </c>
      <c r="C18" s="82"/>
      <c r="D18" s="83"/>
      <c r="E18" s="5"/>
    </row>
    <row r="19" spans="1:5" ht="19.5" customHeight="1" x14ac:dyDescent="0.25">
      <c r="A19" s="58"/>
      <c r="B19" s="82"/>
      <c r="C19" s="82"/>
      <c r="D19" s="83"/>
      <c r="E19" s="5"/>
    </row>
    <row r="20" spans="1:5" ht="24.95" customHeight="1" thickBot="1" x14ac:dyDescent="0.3">
      <c r="A20" s="70" t="s">
        <v>16</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7"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2" width="11.42578125"/>
    <col min="9" max="14" style="89" width="11.42578125"/>
    <col min="15" max="15" style="97" width="11.42578125"/>
    <col min="16" max="16384" style="5" width="11.42578125"/>
  </cols>
  <sheetData>
    <row r="1" spans="1:15" ht="44.25" customHeight="1" thickBot="1" x14ac:dyDescent="0.3">
      <c r="A1" s="101" t="s">
        <v>17</v>
      </c>
      <c r="B1" s="102"/>
      <c r="C1" s="102"/>
      <c r="D1" s="102"/>
      <c r="E1" s="102"/>
      <c r="F1" s="102"/>
      <c r="G1" s="103"/>
      <c r="H1" s="95"/>
      <c r="I1" s="95"/>
      <c r="J1" s="95"/>
      <c r="K1" s="95"/>
      <c r="L1" s="95"/>
      <c r="M1" s="95"/>
      <c r="N1" s="95"/>
      <c r="O1" s="96"/>
    </row>
    <row r="2" spans="1:15" ht="60" customHeight="1" x14ac:dyDescent="0.25">
      <c r="A2" s="100" t="str">
        <f>"Konsultationsbeitrag"&amp;": "&amp;Informationen!A5&amp;" - "&amp;Informationen!A6</f>
        <v>Konsultationsbeitrag: Aktenzeichen: GBK-25-01-1#3 - AgNes</v>
      </c>
      <c r="B2" s="100"/>
      <c r="C2" s="100"/>
      <c r="D2" s="100"/>
      <c r="E2" s="100"/>
      <c r="F2" s="100"/>
      <c r="G2" s="100"/>
    </row>
    <row r="3" spans="1:15" s="9" customFormat="1" ht="11.25" x14ac:dyDescent="0.25">
      <c r="A3" s="7"/>
      <c r="B3" s="23"/>
      <c r="C3" s="23"/>
      <c r="D3" s="8"/>
      <c r="E3" s="8"/>
      <c r="F3" s="8"/>
      <c r="G3" s="15"/>
      <c r="H3" s="93"/>
      <c r="I3" s="90"/>
      <c r="J3" s="90"/>
      <c r="K3" s="90"/>
      <c r="L3" s="90"/>
      <c r="M3" s="90"/>
      <c r="N3" s="90"/>
      <c r="O3" s="98"/>
    </row>
    <row r="4" spans="1:15" s="2" customFormat="1" ht="38.25" customHeight="1" x14ac:dyDescent="0.25">
      <c r="A4" s="59" t="s">
        <v>18</v>
      </c>
      <c r="B4" s="60" t="s">
        <v>19</v>
      </c>
      <c r="C4" s="61" t="s">
        <v>20</v>
      </c>
      <c r="D4" s="60" t="s">
        <v>21</v>
      </c>
      <c r="E4" s="60" t="s">
        <v>22</v>
      </c>
      <c r="F4" s="60" t="s">
        <v>23</v>
      </c>
      <c r="G4" s="59" t="s">
        <v>24</v>
      </c>
      <c r="H4" s="94"/>
      <c r="I4" s="91"/>
      <c r="J4" s="91"/>
      <c r="K4" s="91"/>
      <c r="L4" s="91"/>
      <c r="M4" s="91"/>
      <c r="N4" s="91"/>
      <c r="O4" s="99"/>
    </row>
    <row r="5" spans="1:15" ht="21" customHeight="1" x14ac:dyDescent="0.25">
      <c r="A5" s="31">
        <v>1</v>
      </c>
      <c r="B5" s="32" t="s">
        <v>25</v>
      </c>
      <c r="C5" s="33" t="str">
        <f>IF(AND(ISTEXT(B5),ISTEXT(#REF!)),"-","!")</f>
        <v>!</v>
      </c>
      <c r="D5" s="34">
        <f>IF(CONCATENATE(E5&amp;F5&amp;G5)="",0,1)</f>
        <v>1</v>
      </c>
      <c r="E5" s="62">
        <f>_xlfn.IFNA(VLOOKUP(B5,Werte!A:D,2,0),"")</f>
        <v>0</v>
      </c>
      <c r="F5" s="63" t="s">
        <v>26</v>
      </c>
      <c r="G5" s="62" t="s">
        <v>27</v>
      </c>
    </row>
    <row r="6" spans="1:15" ht="105" x14ac:dyDescent="0.25">
      <c r="A6" s="31">
        <v>2</v>
      </c>
      <c r="B6" s="32" t="s">
        <v>28</v>
      </c>
      <c r="C6" s="33" t="str">
        <f>IF(AND(ISTEXT(B6),ISTEXT(#REF!)),"-","!")</f>
        <v>!</v>
      </c>
      <c r="D6" s="34">
        <f t="shared" ref="D6:D69" si="0">IF(CONCATENATE(E6&amp;F6&amp;G6)="",0,1)</f>
        <v>1</v>
      </c>
      <c r="E6" s="62">
        <f>_xlfn.IFNA(VLOOKUP(B6,Werte!A:D,2,0),"")</f>
        <v>0</v>
      </c>
      <c r="F6" s="63" t="s">
        <v>29</v>
      </c>
      <c r="G6" s="62" t="s">
        <v>30</v>
      </c>
    </row>
    <row r="7" spans="1:15" ht="75" x14ac:dyDescent="0.25">
      <c r="A7" s="31">
        <v>3</v>
      </c>
      <c r="B7" s="32" t="s">
        <v>31</v>
      </c>
      <c r="C7" s="33" t="str">
        <f>IF(AND(ISTEXT(B7),ISTEXT(#REF!)),"-","!")</f>
        <v>!</v>
      </c>
      <c r="D7" s="34">
        <f t="shared" si="0"/>
        <v>1</v>
      </c>
      <c r="E7" s="62">
        <f>_xlfn.IFNA(VLOOKUP(B7,Werte!A:D,2,0),"")</f>
        <v>0</v>
      </c>
      <c r="F7" s="63" t="s">
        <v>32</v>
      </c>
      <c r="G7" s="62" t="s">
        <v>33</v>
      </c>
    </row>
    <row r="8" spans="1:15" ht="75" x14ac:dyDescent="0.25">
      <c r="A8" s="31">
        <v>4</v>
      </c>
      <c r="B8" s="32" t="s">
        <v>34</v>
      </c>
      <c r="C8" s="33" t="str">
        <f>IF(AND(ISTEXT(B8),ISTEXT(#REF!)),"-","!")</f>
        <v>!</v>
      </c>
      <c r="D8" s="34">
        <f t="shared" si="0"/>
        <v>1</v>
      </c>
      <c r="E8" s="62">
        <f>_xlfn.IFNA(VLOOKUP(B8,Werte!A:D,2,0),"")</f>
        <v>0</v>
      </c>
      <c r="F8" s="63" t="s">
        <v>35</v>
      </c>
      <c r="G8" s="62"/>
    </row>
    <row r="9" spans="1:15" ht="60" x14ac:dyDescent="0.25">
      <c r="A9" s="31">
        <v>5</v>
      </c>
      <c r="B9" s="32" t="s">
        <v>34</v>
      </c>
      <c r="C9" s="33" t="str">
        <f>IF(AND(ISTEXT(B9),ISTEXT(#REF!)),"-","!")</f>
        <v>!</v>
      </c>
      <c r="D9" s="34">
        <f t="shared" si="0"/>
        <v>1</v>
      </c>
      <c r="E9" s="62">
        <f>_xlfn.IFNA(VLOOKUP(B9,Werte!A:D,2,0),"")</f>
        <v>0</v>
      </c>
      <c r="F9" s="63" t="s">
        <v>36</v>
      </c>
      <c r="G9" s="62" t="s">
        <v>37</v>
      </c>
    </row>
    <row r="10" spans="1:15" ht="45" x14ac:dyDescent="0.25">
      <c r="A10" s="31">
        <v>6</v>
      </c>
      <c r="B10" s="32" t="s">
        <v>8</v>
      </c>
      <c r="C10" s="33" t="str">
        <f>IF(AND(ISTEXT(B10),ISTEXT(#REF!)),"-","!")</f>
        <v>!</v>
      </c>
      <c r="D10" s="34">
        <f t="shared" si="0"/>
        <v>1</v>
      </c>
      <c r="E10" s="62">
        <f>_xlfn.IFNA(VLOOKUP(B10,Werte!A:D,2,0),"")</f>
        <v>0</v>
      </c>
      <c r="F10" s="63"/>
      <c r="G10" s="62" t="s">
        <v>66</v>
      </c>
    </row>
    <row r="11" spans="1:15" hidden="1" x14ac:dyDescent="0.25">
      <c r="A11" s="31">
        <v>7</v>
      </c>
      <c r="B11" s="32"/>
      <c r="C11" s="33" t="str">
        <f>IF(AND(ISTEXT(B11),ISTEXT(#REF!)),"-","!")</f>
        <v>!</v>
      </c>
      <c r="D11" s="34">
        <f t="shared" si="0"/>
        <v>0</v>
      </c>
      <c r="E11" s="62" t="str">
        <f>_xlfn.IFNA(VLOOKUP(B11,Werte!A:D,2,0),"")</f>
        <v/>
      </c>
      <c r="F11" s="63"/>
      <c r="G11" s="62"/>
    </row>
    <row r="12" spans="1:15" hidden="1" x14ac:dyDescent="0.25">
      <c r="A12" s="31">
        <v>8</v>
      </c>
      <c r="B12" s="32"/>
      <c r="C12" s="33" t="str">
        <f>IF(AND(ISTEXT(B12),ISTEXT(#REF!)),"-","!")</f>
        <v>!</v>
      </c>
      <c r="D12" s="34">
        <f t="shared" si="0"/>
        <v>0</v>
      </c>
      <c r="E12" s="62" t="str">
        <f>_xlfn.IFNA(VLOOKUP(B12,Werte!A:D,2,0),"")</f>
        <v/>
      </c>
      <c r="F12" s="63"/>
      <c r="G12" s="62"/>
    </row>
    <row r="13" spans="1:15" hidden="1" x14ac:dyDescent="0.25">
      <c r="A13" s="31">
        <v>9</v>
      </c>
      <c r="B13" s="32"/>
      <c r="C13" s="33" t="str">
        <f>IF(AND(ISTEXT(B13),ISTEXT(#REF!)),"-","!")</f>
        <v>!</v>
      </c>
      <c r="D13" s="34">
        <f t="shared" si="0"/>
        <v>0</v>
      </c>
      <c r="E13" s="62" t="str">
        <f>_xlfn.IFNA(VLOOKUP(B13,Werte!A:D,2,0),"")</f>
        <v/>
      </c>
      <c r="F13" s="63"/>
      <c r="G13" s="62"/>
    </row>
    <row r="14" spans="1:15" hidden="1" x14ac:dyDescent="0.25">
      <c r="A14" s="31">
        <v>10</v>
      </c>
      <c r="B14" s="32"/>
      <c r="C14" s="33" t="str">
        <f>IF(AND(ISTEXT(B14),ISTEXT(#REF!)),"-","!")</f>
        <v>!</v>
      </c>
      <c r="D14" s="34">
        <f t="shared" si="0"/>
        <v>0</v>
      </c>
      <c r="E14" s="62" t="str">
        <f>_xlfn.IFNA(VLOOKUP(B14,Werte!A:D,2,0),"")</f>
        <v/>
      </c>
      <c r="F14" s="63"/>
      <c r="G14" s="62"/>
    </row>
    <row r="15" spans="1:15" hidden="1" x14ac:dyDescent="0.25">
      <c r="A15" s="31">
        <v>11</v>
      </c>
      <c r="B15" s="32"/>
      <c r="C15" s="33" t="str">
        <f>IF(AND(ISTEXT(B15),ISTEXT(#REF!)),"-","!")</f>
        <v>!</v>
      </c>
      <c r="D15" s="34">
        <f t="shared" si="0"/>
        <v>0</v>
      </c>
      <c r="E15" s="62" t="str">
        <f>_xlfn.IFNA(VLOOKUP(B15,Werte!A:D,2,0),"")</f>
        <v/>
      </c>
      <c r="F15" s="63"/>
      <c r="G15" s="62"/>
    </row>
    <row r="16" spans="1:15" hidden="1" x14ac:dyDescent="0.25">
      <c r="A16" s="31">
        <v>12</v>
      </c>
      <c r="B16" s="32"/>
      <c r="C16" s="33" t="str">
        <f>IF(AND(ISTEXT(B16),ISTEXT(#REF!)),"-","!")</f>
        <v>!</v>
      </c>
      <c r="D16" s="34">
        <f t="shared" si="0"/>
        <v>0</v>
      </c>
      <c r="E16" s="62" t="str">
        <f>_xlfn.IFNA(VLOOKUP(B16,Werte!A:D,2,0),"")</f>
        <v/>
      </c>
      <c r="F16" s="63"/>
      <c r="G16" s="62"/>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38</v>
      </c>
      <c r="B1" s="87"/>
      <c r="C1" s="87"/>
      <c r="D1" s="87"/>
      <c r="F1" s="88"/>
      <c r="G1" s="88"/>
      <c r="H1" s="88"/>
      <c r="I1" s="88"/>
      <c r="J1" s="88"/>
      <c r="K1" s="88"/>
      <c r="L1" s="88"/>
      <c r="M1" s="88"/>
      <c r="N1" s="88"/>
    </row>
    <row r="2" spans="1:14" s="13" customFormat="1" ht="17.25" customHeight="1" x14ac:dyDescent="0.25">
      <c r="A2" s="19" t="s">
        <v>39</v>
      </c>
      <c r="B2" s="19"/>
      <c r="C2" s="19" t="s">
        <v>24</v>
      </c>
      <c r="D2" s="19" t="s">
        <v>40</v>
      </c>
      <c r="F2" s="29"/>
      <c r="G2" s="30"/>
      <c r="H2" s="30"/>
      <c r="I2" s="30"/>
      <c r="J2" s="30"/>
      <c r="K2" s="30"/>
      <c r="L2" s="30"/>
      <c r="M2" s="30"/>
      <c r="N2" s="30"/>
    </row>
    <row r="3" spans="1:14" s="13" customFormat="1" ht="17.25" customHeight="1" x14ac:dyDescent="0.25">
      <c r="A3" s="28" t="s">
        <v>41</v>
      </c>
      <c r="B3" s="64"/>
      <c r="C3" s="19"/>
      <c r="D3" s="19"/>
      <c r="F3" s="1"/>
      <c r="G3" s="1"/>
      <c r="H3" s="1"/>
      <c r="I3" s="1"/>
      <c r="J3" s="1"/>
      <c r="K3" s="1"/>
      <c r="L3" s="1"/>
      <c r="M3" s="1"/>
      <c r="N3" s="1"/>
    </row>
    <row r="4" spans="1:14" s="10" customFormat="1" x14ac:dyDescent="0.25">
      <c r="A4" s="27" t="s">
        <v>42</v>
      </c>
      <c r="B4" s="17"/>
      <c r="C4" s="18"/>
      <c r="D4" s="20"/>
      <c r="F4" s="1"/>
      <c r="G4" s="1"/>
      <c r="H4" s="1"/>
      <c r="I4" s="1"/>
      <c r="J4" s="1"/>
      <c r="K4" s="1"/>
      <c r="L4" s="1"/>
      <c r="M4" s="1"/>
      <c r="N4" s="1"/>
    </row>
    <row r="5" spans="1:14" s="10" customFormat="1" x14ac:dyDescent="0.25">
      <c r="A5" s="27" t="s">
        <v>43</v>
      </c>
      <c r="B5" s="17"/>
      <c r="C5" s="18"/>
      <c r="D5" s="20"/>
      <c r="F5" s="1"/>
      <c r="G5" s="1"/>
      <c r="H5" s="1"/>
      <c r="I5" s="1"/>
      <c r="J5" s="1"/>
      <c r="K5" s="1"/>
      <c r="L5" s="1"/>
      <c r="M5" s="1"/>
      <c r="N5" s="1"/>
    </row>
    <row r="6" spans="1:14" x14ac:dyDescent="0.25">
      <c r="A6" s="27" t="s">
        <v>44</v>
      </c>
      <c r="B6" s="17"/>
      <c r="C6" s="18"/>
      <c r="D6" s="18"/>
    </row>
    <row r="7" spans="1:14" x14ac:dyDescent="0.25">
      <c r="A7" s="66" t="s">
        <v>45</v>
      </c>
      <c r="B7" s="17"/>
      <c r="C7" s="18"/>
      <c r="D7" s="18"/>
    </row>
    <row r="8" spans="1:14" x14ac:dyDescent="0.25">
      <c r="A8" s="66" t="s">
        <v>46</v>
      </c>
      <c r="B8" s="17"/>
      <c r="C8" s="18"/>
      <c r="D8" s="18"/>
    </row>
    <row r="9" spans="1:14" x14ac:dyDescent="0.25">
      <c r="A9" s="65" t="s">
        <v>47</v>
      </c>
      <c r="B9" s="17"/>
      <c r="C9" s="18"/>
      <c r="D9" s="18"/>
    </row>
    <row r="10" spans="1:14" ht="30" x14ac:dyDescent="0.25">
      <c r="A10" s="66" t="s">
        <v>48</v>
      </c>
      <c r="B10" s="17"/>
      <c r="C10" s="18"/>
      <c r="D10" s="18"/>
    </row>
    <row r="11" spans="1:14" ht="30" x14ac:dyDescent="0.25">
      <c r="A11" s="66" t="s">
        <v>49</v>
      </c>
      <c r="B11" s="17"/>
      <c r="C11" s="18"/>
      <c r="D11" s="18"/>
    </row>
    <row r="12" spans="1:14" x14ac:dyDescent="0.25">
      <c r="A12" s="28" t="s">
        <v>25</v>
      </c>
      <c r="B12" s="17"/>
      <c r="C12" s="18"/>
      <c r="D12" s="18"/>
    </row>
    <row r="13" spans="1:14" x14ac:dyDescent="0.25">
      <c r="A13" s="66" t="s">
        <v>28</v>
      </c>
      <c r="B13" s="17"/>
      <c r="C13" s="18"/>
      <c r="D13" s="18"/>
    </row>
    <row r="14" spans="1:14" x14ac:dyDescent="0.25">
      <c r="A14" s="66" t="s">
        <v>50</v>
      </c>
      <c r="B14" s="17"/>
      <c r="C14" s="18"/>
      <c r="D14" s="18"/>
    </row>
    <row r="15" spans="1:14" ht="30" x14ac:dyDescent="0.25">
      <c r="A15" s="66" t="s">
        <v>31</v>
      </c>
      <c r="B15" s="17"/>
      <c r="C15" s="18"/>
      <c r="D15" s="18"/>
      <c r="F15" s="88"/>
      <c r="G15" s="88"/>
      <c r="H15" s="88"/>
      <c r="I15" s="88"/>
      <c r="J15" s="88"/>
      <c r="K15" s="88"/>
      <c r="L15" s="88"/>
      <c r="M15" s="88"/>
      <c r="N15" s="88"/>
    </row>
    <row r="16" spans="1:14" x14ac:dyDescent="0.25">
      <c r="A16" s="66" t="s">
        <v>51</v>
      </c>
      <c r="B16" s="17"/>
      <c r="C16" s="18"/>
      <c r="D16" s="18"/>
    </row>
    <row r="17" spans="1:4" x14ac:dyDescent="0.25">
      <c r="A17" s="27" t="s">
        <v>52</v>
      </c>
      <c r="B17" s="17"/>
      <c r="C17" s="18"/>
      <c r="D17" s="18"/>
    </row>
    <row r="18" spans="1:4" x14ac:dyDescent="0.25">
      <c r="A18" s="27" t="s">
        <v>34</v>
      </c>
      <c r="B18" s="17"/>
      <c r="C18" s="18"/>
      <c r="D18" s="18"/>
    </row>
    <row r="19" spans="1:4" x14ac:dyDescent="0.25">
      <c r="A19" s="27" t="s">
        <v>53</v>
      </c>
      <c r="B19" s="17"/>
      <c r="C19" s="18"/>
      <c r="D19" s="18"/>
    </row>
    <row r="20" spans="1:4" x14ac:dyDescent="0.25">
      <c r="A20" s="27" t="s">
        <v>54</v>
      </c>
      <c r="B20" s="17"/>
      <c r="C20" s="18"/>
      <c r="D20" s="18"/>
    </row>
    <row r="21" spans="1:4" x14ac:dyDescent="0.25">
      <c r="A21" s="25" t="s">
        <v>8</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55</v>
      </c>
      <c r="D1" s="21" t="s">
        <v>56</v>
      </c>
    </row>
    <row r="2" spans="1:4" ht="15.75" thickBot="1" x14ac:dyDescent="0.3">
      <c r="A2" s="17" t="s">
        <v>57</v>
      </c>
      <c r="D2" s="22" t="s">
        <v>58</v>
      </c>
    </row>
    <row r="3" spans="1:4" x14ac:dyDescent="0.25">
      <c r="A3" s="17" t="s">
        <v>59</v>
      </c>
    </row>
    <row r="4" spans="1:4" x14ac:dyDescent="0.25">
      <c r="A4" s="17" t="s">
        <v>60</v>
      </c>
    </row>
    <row r="5" spans="1:4" x14ac:dyDescent="0.25">
      <c r="A5" s="17" t="s">
        <v>61</v>
      </c>
    </row>
    <row r="6" spans="1:4" x14ac:dyDescent="0.25">
      <c r="A6" s="17" t="s">
        <v>62</v>
      </c>
    </row>
    <row r="7" spans="1:4" x14ac:dyDescent="0.25">
      <c r="A7" s="17" t="s">
        <v>63</v>
      </c>
    </row>
    <row r="8" spans="1:4" x14ac:dyDescent="0.25">
      <c r="A8" s="17" t="s">
        <v>64</v>
      </c>
    </row>
    <row r="9" spans="1:4" x14ac:dyDescent="0.25">
      <c r="A9" s="17" t="s">
        <v>65</v>
      </c>
    </row>
    <row r="10" spans="1:4" x14ac:dyDescent="0.25">
      <c r="A10" s="17" t="s">
        <v>8</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2025-09-10T11:42:32Z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