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093014D1-4A7A-46E6-98A5-B1903B941608}"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4" i="5" l="1"/>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C14" i="5"/>
  <c r="C13" i="5" s="1"/>
  <c r="E13" i="5"/>
  <c r="D13" i="5" s="1"/>
  <c r="E5" i="5"/>
  <c r="D5" i="5" s="1"/>
  <c r="A2" i="5"/>
  <c r="E8" i="5"/>
  <c r="D8" i="5" s="1"/>
  <c r="E9" i="5"/>
  <c r="D9" i="5" s="1"/>
  <c r="E10" i="5"/>
  <c r="D10" i="5" s="1"/>
  <c r="E11" i="5"/>
  <c r="D11" i="5" s="1"/>
  <c r="E12" i="5"/>
  <c r="D12" i="5" s="1"/>
  <c r="E14" i="5"/>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6" i="5"/>
  <c r="C7" i="5"/>
  <c r="C8" i="5"/>
  <c r="C9" i="5"/>
  <c r="C10" i="5"/>
  <c r="C11" i="5"/>
  <c r="C12"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5"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<sst xmlns="http://schemas.openxmlformats.org/spreadsheetml/2006/main" count="83" uniqueCount="79">
  <si>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</si>
  <si>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</si>
  <si>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</si>
  <si>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</si>
  <si>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</si>
  <si>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</si>
  <si>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8KU GmbH</t>
  </si>
  <si>
    <t xml:space="preserve">Marktrolle: </t>
  </si>
  <si>
    <t>Verband</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</si>
  <si>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</si>
  <si>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</si>
  <si>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</si>
  <si>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</si>
  <si>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</si>
  <si>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</si>
  <si>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</si>
  <si>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</si>
  <si>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</si>
  <si>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</si>
  <si>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</si>
  <si>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</si>
  <si>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</si>
  <si>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</si>
  <si>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</si>
  <si>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</si>
  <si>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I Geänderte Rahmenbedingungen durch die Energiewende</t>
  </si>
  <si>
    <t>Die Grundparameter der Netzentgeltsystematik basieren bis heute nahezu unverändert auf den Prämissen der Zeit unmittelbar nach der Liberalisierung des Energiemarktes und den Verbändevereinbarungen (1998-2004). Stromflüsse und Systemdienstleistungen werden in diesem Ansatz ausschließlich top-down organisiert. Das spiegelt den seinerzeit bestehenden Lastfluss wider. Damals wurde ja tatsächlich fast ausnahmslos Strom in Großkraftwerken produziert; Flexibilität, falls sie nicht ohnehin schon in zentralen, steuerbaren Kraftwerken verfügbar gemacht wurde, konnte auch regional hinzugegeben werden. Struktur und Topologie des Netzes waren relativ zu Großerzeugung und Großverbrauch überdies organisch mitgewachsen. Die Energiewende stellt die Stromerzeugung auf völlig neue Grundlagen. Denn Strom wird nun an zumeist völlig anderen Orten produziert, insbesondere dezentral in der Fläche, er wird weitgehend bottom-up eingespeist (PV in der Nieder- und Mittelspannung, Wind an Land in Mittel- und Hochspannung). Überdies ist er nicht steuerbar, sondern speist wetterabhängig und also stochastisch ein. Auch die Struktur der Stromnachfrage verändert sich radikal. In der Vergangenheit war die Stromnachfrage zumindest im Bereich der Privat- und Gewerbekunden gut vorhersehbar und in Standardlastprofilen abzubilden. Große Industriekunden fanden sich häufig in räumlicher Nähe zu großen Kraftwerken und konnten entsprechend versorgt werden. Heute verschieben sich die Schwerpunkte der Erzeugung räumlich fort von großen Kunden, und auf der Privat- und Gewerbekundenseite verlangen neue Anwendungen (allen voran Wärmepumpen, Elektromobilität und Rechenzentren) zusätzliches Stromangebot und neue Abnahmeparameter. Diese grundlegend neuen Relationen von Angebot und Nachfrage, die sowohl zeitlich wie auch räumlich auseinanderdriften, werden heute noch immer in derselben Bepreisungssystematik abgebildet, wie sie seit den späten 90er Jahren entstanden ist. Von wenigen Ausnahmen abgesehen (z.B. §§ 13k, 14a EnWG, Redispatch) ist der Ausbau von Übertragungs- und Verteilnetzen unverändert die Leitperspektive des Energiemarkts. Noch heute gilt die Vorstellung, dass „im Regelfall (…) das Netz so dimensioniert (werde), dass die Jahreshöchstlast des Elektrizitätsbezugs allein durch den Bezug aus dem vorgelagerten Übertragungsnetz erfüllt werden“ könne; und es soll die Teilnahme von „Lasten am europäischen Strommarkt nicht durch Engpässe“ behindert werden. Diese Grundannahmen führen angesichts der eingangs beschriebenen Begleitumstände der Energiewende zu dem heute bekannten, exorbitanten Bedarf an Neuinvestitionen in Stromnetze, die oft genug auch deutlich über die im Konsultationsdokument genannten 360 Mrd. Euro bis 2045 hinausgehen. Vor diesem Hintergrund ist es richtig, dass die Bundesnetzagentur eine Neustrukturierung der Netzentgeltsystematik erwägt und ihre Überlegungen zur Diskussion stellt. Nachfolgend nehmen wir Stellung zu den näher betrachteten Optionen zu einer solchen Neustrukturierung. Wir wollen schon eingangs festhalten, dass aus unserer Sicht die Reformschritte für sich genommen viele überzeugende Elemente enthalten; dennoch gehen die Ansätze nicht weit genug. Insbesondere die Frage, wie – nicht zuletzt im Zusammenspiel mit dem Gesetzgeber – Anreize geschaffen werden können, den Netzausbau zieladäquat zu gestalten, die bestehende und die neue Infrastruktur auch in Kopplung mit der anderer Sektoren effizient zu nutzen, ohne dabei die Energiewende zu bremsen, ist noch nicht beantwortet. Die Netzentgeltsystematik steuert die Allokation der zulässigen Netzkosten als Preise auf die Netznutzer. Preise sind stets Instrumente, die Nutzung von Gütern im Wege des Wettbewerbs effizient zu gestalten. Angesichts der grundlegenden Bedeutung der aktuellen Preisdiskussion (die beileibe nicht durch die bloße Begrenzung von Netzkosten gelöst werden kann), sollte der Effizienzanreiz weit stärker gewichtet werden.</t>
  </si>
  <si>
    <t xml:space="preserve">1.           Verbreiterung der Kostenträgerbasis für die Netznutzung: </t>
  </si>
  <si>
    <t>Sollen sich auch Einspeiser an der Finanzierung der Netzkosten beteiligen?</t>
  </si>
  <si>
    <t xml:space="preserve">Die Logik der Energiewende bringt es mit sich, dass die Netzinfrastruktur grundlegend erweitert und neu ausgerichtet werden muss. Netzausbau wird nicht mehr nur durch Entnahme, sondern ganz wesentlich durch Einspeisung bestimmt. Vor diesem Hintergrund ist es folgerichtig, auch eine Kostenbeteiligung der Einspeiser vorzusehen. Hierbei kommt es allerdings ganz entscheidend auf die Ausgestaltung an. Bei inadäquater Ausgestaltung kann der Schaden des Instruments höher sein als der Nutzen. Das Ziel einer finanziellen Beteiligung von Einspeisern an-hand Einspeiseentgelten sollte nicht allein darin bestehen, die zukünftig ansteigenden Netzkosten auf eine größere Anzahl an Netzkunden zu verteilen. Vielmehr sollten ganzheitlich System- und Kosteneffizienzen mitberücksichtigt werden. Eine pauschale Beteiligung von Einspeisern an den Netzkosten - ohne dabei die Auswirkungen auf das Netz zu betrachten - würde einem volkswirtschaftlichen Optimum entgegenstehen. Dies gilt umso mehr vor dem Hintergrund real hochgradig heterogener Netzstrukturen. So kann zusätzliche Einspeisung in einem verbrauchsdominierten Netz ja durchaus netzdienlich wirken. Daher sollte den Netzbetreibern ein Instrument zur Standortsteuerung des Netzanschlusses – am einfachsten in Form eines örtlich variablen Baukostenzuschusses – zur Verfügung gestellt werden. Die Berechnung muss nach einer noch zu definierenden, pauschalierenden und möglichst einfach gehaltenen und allgemeinen Berechnungslogik erfolgen. Von einem reinen Finanzierungsinstrument ohne weitere Steuerungsabsicht sollte also abgesehen werden. Dies wäre insbesondere bei einer statischen Entgeltkomponente der Fall, da sich diese auf die Grenzkosten des Einspeisers auswirken würde. In einem solchen Fall würde es nur zu einer Verschiebung zwischen dem Strompreisanteil und dem für Netznutzung kommen. Selbst wenn die von manchen erwartete nachteilige Wirkung auf den EU-Strommarkt begrenzt werden könnte, wäre ein solcher pauschaler Schritt doch nachteilig für die Entwicklung von EE-Projekten. </t>
  </si>
  <si>
    <t xml:space="preserve">Ist Netzeinspeisung eine Form der Netznutzung, die mit Einspeiseentgelten an der Finanzierung der Netzkosten beteiligt werden sollte? </t>
  </si>
  <si>
    <t>Die Logik der Energiewende bringt es mit sich, dass die Relation von Erzeugung und Infrastruktur sich grundlegend ändert. Der Zubau von Infrastruktur wird insbesondere durch den sehr dezentralen Charakter der EE geprägt. Insbesondere PV, die auf der Niederspannungsebene mit selten mehr als 1.000 Vbh einspeist, entwickelt sich zu einem Kostentreiber. Dies gilt umso mehr, als die finale Integration auch der PV heute noch immer letztlich auf der Überragungsnetzebene erfolgt und somit alle Netzebenen bei hoher PV-Einspeisung deutlich belastet sind. Da aber diese Mehrbelastung, die mit erheblichen Kosten einhergeht, derzeit nicht bepreist wird, bleiben marktliche Signale, etwa Speicher netz- und systemdienlich einzusetzen, aus. Allerdings ist auch zu bedenken, dass nicht nur eine Belastung von Infrastruktur erfasst werden sollte, sondern auch deren Entlastung im Bedarfsfall.</t>
  </si>
  <si>
    <t xml:space="preserve">Welche Auswirkungen auf den Strommarkt werden gesehen? </t>
  </si>
  <si>
    <t>Ohne weitere Vorkehrungen würde ein (simples) Einspeiseentgelt zu höheren Großhandelspreisen führen und damit in der Tendenz den Absatz von hierzulande erzeugtem Strom auf dem EU-Markt erschweren.</t>
  </si>
  <si>
    <t xml:space="preserve">Wären Einspeiseentgelte auch ein geeignetes Instrument der Standortsteuerung? </t>
  </si>
  <si>
    <t>Gegenüber den Einspeiseentgelten wäre der BKZ das operativ einfachere Instrument mit weniger komplexen Nebenwirkungen. Der standortsteuernde Effekt ergibt sich lediglich für Neuanlagen. Daher wäre eine Erhebung für Neuanlagen sinnvoll. Dies gibt sowohl Bestands- als auch Neuanlagen Planungssicherheit bei den für die Energiewende erforderlichen Investitionen.</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</si>
  <si>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</si>
  <si>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 xml:space="preserve">Unabhängig von der Aus- oder Einspeisung ist die Finanzierungsfunktion angesichts des Capexcharakters von Netzinvestitionen über einen Leistungs- oder Kapazitätspreis (ggf. auch über einen gestaffelten Grundpreis) darzustellen. Letzteres ist insbesondere bei der Einbindung von Speichern überlegenswert. Der Preis ist für alle sicher planbar und kann gut bei Reaktion auf Flexibilitätssignale abgemildert werden. </t>
  </si>
  <si>
    <t xml:space="preserve">Wären Baukostenzuschüsse eine geeignete Ergänzung oder eine sinnvolle Alternative der Beteiligung von Einspeisern an der Finanzierung der Netzkosten? </t>
  </si>
  <si>
    <t>BKZ sind gegenüber simplen Einspeiseentgelten sowohl hinsichtlich ihrer Finanzierungsfunktion wie auch hinsichtlich einer einfachen regionalen Standortsteuerung vorzugswürdig. Eine regionale Steuerung setzt entsprechend regionale Differenzierungen voraus. Grundsätzlich gilt, dass sowohl BKZ wie auch Einspeiseentgelte ausschließlich für Neuanlagen eingerichtet werden sollten. Allerdings sollte angesichts der dynamischen Entwicklung möglichst rasch entschieden werden.</t>
  </si>
  <si>
    <t>Netzentgeltkomponenten: Mit welchen Preiselementen soll die Netznutzung abgerechnet werden?</t>
  </si>
  <si>
    <t>Haushaltskunden werden aktuell mit einem (meist eher geringen) Grundpreis und einem dominierenden Arbeitspreis abgerechnet. Diese Preisstruktur reflektiert aktuell den fixen Anteil der Infrastruktur nur unbefriedigend und den Neubau gar nicht. Die Struktur lädt zum Free-Riding von PV/Speicher/WP-Kombinationen ein. Ein höherer Grund-, Kapazitäts- oder Leistungsanteil würde den fixen Anteil und also die dem Kunden zuzuordnenden Netzkosten besser reflektieren, da für diese die vorgehaltene Netzkapazität maßgeblich ist. Ein solcher Ansatz würde zugleich zu einem effizienteren Netzausbau führen. Netzkunden würden angereizt, nur den tatsächlich erwarteten bzw. benötigten Leistungs- oder Kapazitätsbedarf mit dem Netzbetreiber zu vereinbaren. Ein Umstieg ist relativ leicht umsetzbar. Die Ausgestaltung könnte in der Regel über einen Jahres-Leistungspreis erfolgen. Der Umstieg sollte bei den Haushalten mit höherem Einfluss auf das Netz erfolgen. (Kleinere) Arbeitspreisanteile als dynamische Komponente sind weiter nötig, um Flexibilität gegenüber hoher lokaler EE-Einspeisung zu ermöglichen. Der Ansatz ist erklärungsbedürftig gegenüber den Kunden, zumal bislang mit dem Arbeitspreis die Frage der Energieeffizienz adressiert wurde. Wechselwirkungen mit der Implementierung von Smart Metern sind zu beachten. Industriekunden werden dem gegenüber aktuell mit einem dominierenden Leistungspreisanteil abgerechnet. Dies kann zusammen mit § 19(2) EnWG die Nutzung von möglicherweise bestehenden Flexibilitätspotenzialen in der Industrie blockieren.</t>
  </si>
  <si>
    <t>1.           Dynamische Netzentgelte: Welche zeitliche und regionale Auflösung sollen Netzentgelte haben?</t>
  </si>
  <si>
    <t>§ 41 a EnWG stellt ab auf lastvariable, tageszeitabhängige oder dynamische und sonstige Stromtarife. Ziel der Regelung ist die Verlagerung von Verbrauch in EE-starke Niedrigpreisphasen. Hierdurch werden EE-Vorteile nutzbar gemacht. Jedoch ist das Instrument blind für die Netzauslastung. Die Wirksamkeit ist stark ausgestaltungsabhängig und beinhaltet u.U. ein hohes Preisrisiko. Zeitvariable Netzentgelte sind ähnlich den starren HT-/NT-Regelungen: sie können den problemverstärkenden Einfluss von dynamischen Tarifen relativieren, sind aber blind gegenüber komplexeren Wechselwirkungen von EE-Einspeisung und Nachfrage. Ggf. sind sie als Einstieg in eine effizientere Netzbewirtschaftung nutzbar – freilich immer verbunden mit der Frage, ob Nutzer auf das Preissignal reagieren. Je nach Ausgestaltung lassen sich aber die Kosten von Eingriffen wie Redispatch reduzieren. Lastvariable Netzentgelte stellen eine Präzisierung der zeitvariablen Entgelte dar, sind aber letztlich ebenso blind, weil die optimale Netzlast eine aggregierte und daher gesamthaft anzusteuernde Größe ist. Dynamische Ein- und Ausspeiseentgelte werden aktuell diskutiert als (theoretische) Idealform effizienter Bewirtschaftung. Auf der Basis von Marktsignalen würden Aus- und Einspeisungen je nach Netzsituation honoriert (durch reduzierte bis negative Entgelte) bzw. pönalisiert (durch steigende Entgelte). Ziel dieser Konzeption ist – neben kosteneffizienter Versorgungssicherheit eine optimierte Netznutzung. Implementierung und Umsetzung sind jedoch komplex, und es wird nicht selten eine negative Wirkung auf EE-Investitionen befürchtet. Somit ist mit Blick auf die schnell notwendige Nutzungsoptmierung von Netzen zu überlegen, ob nicht die Nutzung von BKZ in kurzer Frist erfolgversprechender eingesetzt werden können. Ziel muss es sein, möglichst viel EE ins Netz zu integrieren, nicht zuletzt, weil der Ausbau von insbesondere PV bekanntlich deutlich schneller erfolgt als der Ausbau von Netzen. Damit sind Anreize (nicht also explizite Förderungen) für Speicher nötig. Sinnvolle Weiterentwicklungen von nutzungsoptimierenden Mechanismen werden als „grenzkostenorientierte Netzentgelte“ u.a. in UK, NL und S erprobt bzw. angewendet und sollten auch bei der Weiterentwicklung des deutschen Modells diskutiert werden.</t>
  </si>
  <si>
    <t>Ein in der Konsultation unbeachtetes, aber potenziell im Sinne kosteneffizienter Investitionen in neue Infrastruktur hoch wirksames Instrument stellt § 14c EnWG dar. Dieser wäre von der BNetzA auszugestalten, auch mit Augenmerk auf die Vermeidung von Gaming. Artikel 32 Binnenmarkt-RL fordert Anreize für die Nutzung von Flexibilität in Verteilernetzen. Es geht darum, dass Verteilernetzbetreiber in die Lage versetzt werden und Anreize erhalten, Flexibilitätsleistungen einschließlich Engpassmanagement in ihrem Bereich zu beschaffen, um die Effizienz bei Betrieb und Ausbau des Verteilernetzes zu verbessern. Dies ist in § 14c EnWG seit 2021 so umgesetzt, dass Betreiber von Elektrizitätsverteilernetzen, die Flexibilitätsdienstleistungen für ihr Netz beschaffen, um die Effizienz bei Betrieb und Ausbau ihres Verteilernetzes zu verbessern, hierfür ein transparentes, diskriminierungsfreien und marktgestützten Verfahren durchführen. Allerdings fehlt es an Spezifikationen zu diesem Verfahren. Ausgestaltungsziel wäre ein kosteneffizienter Betrieb und Ausbau von Verteilnetzen. Zum Beispiel könnten Aggregation oder Nutzung von Batterien zur Optimierung von Einspeise- und Entnahmeverhalten honoriert werden.</t>
  </si>
  <si>
    <t>Optionen/Fazit</t>
  </si>
  <si>
    <t>Im Ergebnis ist festzuhalten, dass eine Neufassung der Netzentgeltsystematik sich nicht auf eine bloße Verbreiterung der Kostenträgerbasis beschränken sollte. Insbesondere geht es im Sinne von Haushalts-, Gewerbe- und Industriekunden darum, die künftig notwendigen Investitionen in neue Infrastruktur kosteneffizient zu organisieren. Die Netzentgeltsystematik sollte daher so ausgestaltet werden, dass sie Beiträge zu einem kosteneffizienten Netzausbau honoriert. Zu pönalisieren wäre demgegenüber ein Aus- oder Einspeiseverhalten, das wenig effizienten Infrastrukturausbau erforderlich machen würde. Es ist unmittelbar einleuchtend, dass die einspeiseseitige Nutzung von Infrastruktur mit einer Kombination aus Wind, PV und Speicher zu einer erheblich effizienteren Nutzung bestehender und neuer Infrastruktur führt (und somit deutlich billiger ist), als würde sie allein einer einzigen Technologie (sei es PV mit 1.000 Vbh oder Wind mit 2.200 Vbh) vorbehalten sein. Wie oben ausgeführt muss daher die Netzentgeltsystematik komplementär zur Nutzung von individuellen Netzanschlussverträgen weiterentwickelt werden. Kurzfristig könnten (und sollten) die Weichen gestellt werden für höhere LP-Anteile bei Haushaltskunden. Auch BKZ dürften kurzfristig effiziente Allokationssignale erzeugen können. Auf mittlere Sicht sollte dann der Nutzung von Flexibilität durch Verteilnetzbetreiber der Weg geebnet werden. Flexibilität ist der Schlüssel auch der Netzkostenoptimierung – etwa durch Anreize zum netz- und systemoptimierten Einsatz von Speichern, von Sektorkopplung usw. Eine solche Konzeption wäre gegenüber insbesondere simplen Einspeisenetzentgelten deutlich vorzugswürdig.</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</si>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</sst>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5">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2" fillId="0" borderId="2" xfId="0" applyFont="1" applyBorder="1" applyAlignment="1">
      <alignment horizontal="center" vertical="top"/>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68" t="s">
        <v>0</v>
      </c>
      <c r="B1" s="69"/>
      <c r="C1" s="69"/>
      <c r="D1" s="70"/>
    </row>
    <row r="2" spans="1:5" x14ac:dyDescent="0.25">
      <c r="A2" s="78"/>
      <c r="B2" s="79"/>
      <c r="C2" s="79"/>
      <c r="D2" s="80"/>
    </row>
    <row r="3" spans="1:5" ht="16.5" x14ac:dyDescent="0.25">
      <c r="A3" s="81" t="s">
        <v>1</v>
      </c>
      <c r="B3" s="82"/>
      <c r="C3" s="35"/>
      <c r="D3" s="36"/>
    </row>
    <row r="4" spans="1:5" ht="16.5" x14ac:dyDescent="0.25">
      <c r="A4" s="37"/>
      <c r="B4" s="38"/>
      <c r="C4" s="38"/>
      <c r="D4" s="39"/>
    </row>
    <row r="5" spans="1:5" ht="16.5" x14ac:dyDescent="0.25">
      <c r="A5" s="40" t="s">
        <v>2</v>
      </c>
      <c r="B5" s="41"/>
      <c r="C5" s="41"/>
      <c r="D5" s="42"/>
    </row>
    <row r="6" spans="1:5" ht="34.5" customHeight="1" x14ac:dyDescent="0.25">
      <c r="A6" s="85" t="s">
        <v>3</v>
      </c>
      <c r="B6" s="86"/>
      <c r="C6" s="86"/>
      <c r="D6" s="87"/>
    </row>
    <row r="7" spans="1:5" ht="11.25" customHeight="1" x14ac:dyDescent="0.25">
      <c r="A7" s="85"/>
      <c r="B7" s="86"/>
      <c r="C7" s="86"/>
      <c r="D7" s="87"/>
    </row>
    <row r="8" spans="1:5" ht="17.25" customHeight="1" x14ac:dyDescent="0.25">
      <c r="A8" s="85"/>
      <c r="B8" s="86"/>
      <c r="C8" s="86"/>
      <c r="D8" s="87"/>
    </row>
    <row r="9" spans="1:5" ht="15" customHeight="1" x14ac:dyDescent="0.25">
      <c r="A9" s="85"/>
      <c r="B9" s="86"/>
      <c r="C9" s="86"/>
      <c r="D9" s="87"/>
    </row>
    <row r="10" spans="1:5" ht="16.5" x14ac:dyDescent="0.25">
      <c r="A10" s="40" t="s">
        <v>4</v>
      </c>
      <c r="B10" s="41"/>
      <c r="C10" s="41"/>
      <c r="D10" s="42"/>
    </row>
    <row r="11" spans="1:5" ht="15.75" customHeight="1" x14ac:dyDescent="0.25">
      <c r="A11" s="37"/>
      <c r="B11" s="43"/>
      <c r="C11" s="43"/>
      <c r="D11" s="39"/>
    </row>
    <row r="12" spans="1:5" ht="15.75" x14ac:dyDescent="0.25">
      <c r="A12" s="76" t="s">
        <v>5</v>
      </c>
      <c r="B12" s="77"/>
      <c r="C12" s="74" t="s">
        <v>6</v>
      </c>
      <c r="D12" s="7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83" t="s">
        <v>15</v>
      </c>
      <c r="C18" s="83"/>
      <c r="D18" s="84"/>
      <c r="E18" s="5"/>
    </row>
    <row r="19" spans="1:5" ht="19.5" customHeight="1" x14ac:dyDescent="0.25">
      <c r="A19" s="58"/>
      <c r="B19" s="83"/>
      <c r="C19" s="83"/>
      <c r="D19" s="84"/>
      <c r="E19" s="5"/>
    </row>
    <row r="20" spans="1:5" ht="24.95" customHeight="1" thickBot="1" x14ac:dyDescent="0.3">
      <c r="A20" s="71" t="s">
        <v>16</v>
      </c>
      <c r="B20" s="72"/>
      <c r="C20" s="72"/>
      <c r="D20" s="7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80" zoomScaleNormal="80" workbookViewId="0">
      <pane ySplit="4" topLeftCell="A16"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3" width="11.42578125"/>
    <col min="9" max="14" style="90" width="11.42578125"/>
    <col min="15" max="15" style="98" width="11.42578125"/>
    <col min="16" max="16384" style="5" width="11.42578125"/>
  </cols>
  <sheetData>
    <row r="1" spans="1:15" ht="44.25" customHeight="1" thickBot="1" x14ac:dyDescent="0.3">
      <c r="A1" s="102" t="s">
        <v>17</v>
      </c>
      <c r="B1" s="103"/>
      <c r="C1" s="103"/>
      <c r="D1" s="103"/>
      <c r="E1" s="103"/>
      <c r="F1" s="103"/>
      <c r="G1" s="104"/>
      <c r="H1" s="96"/>
      <c r="I1" s="96"/>
      <c r="J1" s="96"/>
      <c r="K1" s="96"/>
      <c r="L1" s="96"/>
      <c r="M1" s="96"/>
      <c r="N1" s="96"/>
      <c r="O1" s="97"/>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94"/>
      <c r="I3" s="91"/>
      <c r="J3" s="91"/>
      <c r="K3" s="91"/>
      <c r="L3" s="91"/>
      <c r="M3" s="91"/>
      <c r="N3" s="91"/>
      <c r="O3" s="99"/>
    </row>
    <row r="4" spans="1:15" s="2" customFormat="1" ht="38.25" customHeight="1" x14ac:dyDescent="0.25">
      <c r="A4" s="59" t="s">
        <v>18</v>
      </c>
      <c r="B4" s="60" t="s">
        <v>19</v>
      </c>
      <c r="C4" s="61" t="s">
        <v>20</v>
      </c>
      <c r="D4" s="60" t="s">
        <v>21</v>
      </c>
      <c r="E4" s="60" t="s">
        <v>22</v>
      </c>
      <c r="F4" s="60" t="s">
        <v>23</v>
      </c>
      <c r="G4" s="59" t="s">
        <v>24</v>
      </c>
      <c r="H4" s="95"/>
      <c r="I4" s="92"/>
      <c r="J4" s="92"/>
      <c r="K4" s="92"/>
      <c r="L4" s="92"/>
      <c r="M4" s="92"/>
      <c r="N4" s="92"/>
      <c r="O4" s="100"/>
    </row>
    <row r="5" spans="1:15" ht="21" customHeight="1" x14ac:dyDescent="0.25">
      <c r="A5" s="31">
        <v>1</v>
      </c>
      <c r="B5" s="32" t="s">
        <v>25</v>
      </c>
      <c r="C5" s="33" t="str">
        <f>IF(AND(ISTEXT(B5),ISTEXT(#REF!)),"-","!")</f>
        <v>!</v>
      </c>
      <c r="D5" s="34">
        <f>IF(CONCATENATE(E5&amp;F5&amp;G5)="",0,1)</f>
        <v>1</v>
      </c>
      <c r="E5" s="62" t="str">
        <f>_xlfn.IFNA(VLOOKUP(B5,Werte!A:D,2,0),"")</f>
        <v/>
      </c>
      <c r="F5" s="63"/>
      <c r="G5" s="62" t="s">
        <v>26</v>
      </c>
    </row>
    <row r="6" spans="1:15" hidden="1" x14ac:dyDescent="0.25">
      <c r="A6" s="31">
        <v>2</v>
      </c>
      <c r="B6" s="32" t="s">
        <v>27</v>
      </c>
      <c r="C6" s="33" t="str">
        <f>IF(AND(ISTEXT(B6),ISTEXT(#REF!)),"-","!")</f>
        <v>!</v>
      </c>
      <c r="D6" s="34">
        <f t="shared" ref="D6:D69" si="0">IF(CONCATENATE(E6&amp;F6&amp;G6)="",0,1)</f>
        <v>0</v>
      </c>
      <c r="E6" s="62" t="str">
        <f>_xlfn.IFNA(VLOOKUP(B6,Werte!A:D,2,0),"")</f>
        <v/>
      </c>
      <c r="F6" s="63"/>
      <c r="G6" s="62"/>
    </row>
    <row r="7" spans="1:15" ht="330" x14ac:dyDescent="0.25">
      <c r="A7" s="31">
        <v>3</v>
      </c>
      <c r="B7" s="32" t="s">
        <v>28</v>
      </c>
      <c r="C7" s="33" t="str">
        <f>IF(AND(ISTEXT(B7),ISTEXT(#REF!)),"-","!")</f>
        <v>!</v>
      </c>
      <c r="D7" s="34">
        <f t="shared" si="0"/>
        <v>1</v>
      </c>
      <c r="E7" s="62" t="str">
        <f>_xlfn.IFNA(VLOOKUP(B7,Werte!A:D,2,0),"")</f>
        <v/>
      </c>
      <c r="F7" s="63"/>
      <c r="G7" s="62" t="s">
        <v>29</v>
      </c>
    </row>
    <row r="8" spans="1:15" ht="150" x14ac:dyDescent="0.25">
      <c r="A8" s="31">
        <v>4</v>
      </c>
      <c r="B8" s="32" t="s">
        <v>30</v>
      </c>
      <c r="C8" s="33" t="str">
        <f>IF(AND(ISTEXT(B8),ISTEXT(#REF!)),"-","!")</f>
        <v>!</v>
      </c>
      <c r="D8" s="34">
        <f t="shared" si="0"/>
        <v>1</v>
      </c>
      <c r="E8" s="62" t="str">
        <f>_xlfn.IFNA(VLOOKUP(B8,Werte!A:D,2,0),"")</f>
        <v/>
      </c>
      <c r="F8" s="63"/>
      <c r="G8" s="62" t="s">
        <v>31</v>
      </c>
    </row>
    <row r="9" spans="1:15" ht="45" x14ac:dyDescent="0.25">
      <c r="A9" s="31">
        <v>5</v>
      </c>
      <c r="B9" s="32" t="s">
        <v>32</v>
      </c>
      <c r="C9" s="33" t="str">
        <f>IF(AND(ISTEXT(B9),ISTEXT(#REF!)),"-","!")</f>
        <v>!</v>
      </c>
      <c r="D9" s="34">
        <f t="shared" si="0"/>
        <v>1</v>
      </c>
      <c r="E9" s="62" t="str">
        <f>_xlfn.IFNA(VLOOKUP(B9,Werte!A:D,2,0),"")</f>
        <v/>
      </c>
      <c r="F9" s="63"/>
      <c r="G9" s="62" t="s">
        <v>33</v>
      </c>
    </row>
    <row r="10" spans="1:15" ht="60" x14ac:dyDescent="0.25">
      <c r="A10" s="31">
        <v>6</v>
      </c>
      <c r="B10" s="32" t="s">
        <v>34</v>
      </c>
      <c r="C10" s="33" t="str">
        <f>IF(AND(ISTEXT(B10),ISTEXT(#REF!)),"-","!")</f>
        <v>!</v>
      </c>
      <c r="D10" s="34">
        <f t="shared" si="0"/>
        <v>1</v>
      </c>
      <c r="E10" s="62" t="str">
        <f>_xlfn.IFNA(VLOOKUP(B10,Werte!A:D,2,0),"")</f>
        <v/>
      </c>
      <c r="F10" s="63"/>
      <c r="G10" s="62" t="s">
        <v>35</v>
      </c>
    </row>
    <row r="11" spans="1:15" ht="75" hidden="1" x14ac:dyDescent="0.25">
      <c r="A11" s="31">
        <v>7</v>
      </c>
      <c r="B11" s="32" t="s">
        <v>36</v>
      </c>
      <c r="C11" s="33" t="str">
        <f>IF(AND(ISTEXT(B11),ISTEXT(#REF!)),"-","!")</f>
        <v>!</v>
      </c>
      <c r="D11" s="34" t="e">
        <f t="shared" si="0"/>
        <v>#VALUE!</v>
      </c>
      <c r="E11" s="62" t="e">
        <f>_xlfn.IFNA(VLOOKUP(B11,Werte!A:D,2,0),"")</f>
        <v>#VALUE!</v>
      </c>
      <c r="F11" s="63"/>
      <c r="G11" s="62" t="s">
        <v>37</v>
      </c>
    </row>
    <row r="12" spans="1:15" ht="75" x14ac:dyDescent="0.25">
      <c r="A12" s="31">
        <v>8</v>
      </c>
      <c r="B12" s="32" t="s">
        <v>38</v>
      </c>
      <c r="C12" s="33" t="str">
        <f>IF(AND(ISTEXT(B12),ISTEXT(#REF!)),"-","!")</f>
        <v>!</v>
      </c>
      <c r="D12" s="34">
        <f t="shared" si="0"/>
        <v>1</v>
      </c>
      <c r="E12" s="62" t="str">
        <f>_xlfn.IFNA(VLOOKUP(B12,Werte!A:D,2,0),"")</f>
        <v/>
      </c>
      <c r="F12" s="63"/>
      <c r="G12" s="62" t="s">
        <v>39</v>
      </c>
    </row>
    <row r="13" spans="1:15" ht="255" x14ac:dyDescent="0.25">
      <c r="A13" s="31">
        <v>9</v>
      </c>
      <c r="B13" s="32" t="s">
        <v>40</v>
      </c>
      <c r="C13" s="67" t="str">
        <f>C14</f>
        <v>!</v>
      </c>
      <c r="D13" s="34">
        <f t="shared" si="0"/>
        <v>1</v>
      </c>
      <c r="E13" s="62" t="str">
        <f>_xlfn.IFNA(VLOOKUP(B13,Werte!A:D,2,0),"")</f>
        <v/>
      </c>
      <c r="F13" s="63"/>
      <c r="G13" s="62" t="s">
        <v>41</v>
      </c>
    </row>
    <row r="14" spans="1:15" ht="375" hidden="1" x14ac:dyDescent="0.25">
      <c r="A14" s="31">
        <v>10</v>
      </c>
      <c r="B14" s="32" t="s">
        <v>42</v>
      </c>
      <c r="C14" s="33" t="str">
        <f>IF(AND(ISTEXT(#REF!),ISTEXT(#REF!)),"-","!")</f>
        <v>!</v>
      </c>
      <c r="D14" s="34" t="e">
        <f t="shared" si="0"/>
        <v>#REF!</v>
      </c>
      <c r="E14" s="62" t="e">
        <f>_xlfn.IFNA(VLOOKUP(#REF!,Werte!A:D,2,0),"")</f>
        <v>#REF!</v>
      </c>
      <c r="F14" s="63"/>
      <c r="G14" s="62" t="s">
        <v>43</v>
      </c>
    </row>
    <row r="15" spans="1:15" ht="195" x14ac:dyDescent="0.25">
      <c r="A15" s="31">
        <v>11</v>
      </c>
      <c r="B15" s="32" t="s">
        <v>42</v>
      </c>
      <c r="C15" s="33" t="str">
        <f>IF(AND(ISTEXT(B14),ISTEXT(#REF!)),"-","!")</f>
        <v>!</v>
      </c>
      <c r="D15" s="34">
        <f t="shared" si="0"/>
        <v>1</v>
      </c>
      <c r="E15" s="62" t="str">
        <f>_xlfn.IFNA(VLOOKUP(B14,Werte!A:D,2,0),"")</f>
        <v/>
      </c>
      <c r="F15" s="63"/>
      <c r="G15" s="62" t="s">
        <v>44</v>
      </c>
    </row>
    <row r="16" spans="1:15" x14ac:dyDescent="0.25">
      <c r="A16" s="31">
        <v>12</v>
      </c>
      <c r="B16" s="3" t="s">
        <v>45</v>
      </c>
      <c r="C16" s="33" t="str">
        <f>IF(AND(ISTEXT(B15),ISTEXT(#REF!)),"-","!")</f>
        <v>!</v>
      </c>
      <c r="D16" s="34">
        <f t="shared" si="0"/>
        <v>1</v>
      </c>
      <c r="E16" s="62" t="str">
        <f>_xlfn.IFNA(VLOOKUP(B15,Werte!A:D,2,0),"")</f>
        <v/>
      </c>
      <c r="F16" s="63"/>
      <c r="G16" s="3" t="s">
        <v>46</v>
      </c>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12:G15 G17:G296">
    <cfRule type="expression" dxfId="0" priority="8">
      <formula>#REF!="x"</formula>
    </cfRule>
  </conditionalFormatting>
  <dataValidations disablePrompts="1"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12:G15 G17:G296" xr:uid="{00000000-0002-0000-0100-000001000000}"/>
  </dataValidations>
  <pageMargins left="0.7" right="0.7" top="0.78740157499999996" bottom="0.78740157499999996" header="0.3" footer="0.3"/>
  <pageSetup paperSize="9" scale="34" fitToHeight="0" orientation="landscape" r:id="rId1"/>
  <ignoredErrors>
    <ignoredError sqref="C14" unlockedFormula="1"/>
  </ignoredErrors>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disablePrompts="1" count="1">
        <x14:dataValidation type="list" allowBlank="1" showInputMessage="1" showErrorMessage="1" errorTitle="Fremdeingabe" error="Fremdeingabe nicht möglich" xr:uid="{00000000-0002-0000-0100-000003000000}">
          <x14:formula1>
            <xm:f>Werte!$A$3:$A$26</xm:f>
          </x14:formula1>
          <xm:sqref>B5:B15 B17:B296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8" t="s">
        <v>47</v>
      </c>
      <c r="B1" s="88"/>
      <c r="C1" s="88"/>
      <c r="D1" s="88"/>
      <c r="F1" s="89"/>
      <c r="G1" s="89"/>
      <c r="H1" s="89"/>
      <c r="I1" s="89"/>
      <c r="J1" s="89"/>
      <c r="K1" s="89"/>
      <c r="L1" s="89"/>
      <c r="M1" s="89"/>
      <c r="N1" s="89"/>
    </row>
    <row r="2" spans="1:14" s="13" customFormat="1" ht="17.25" customHeight="1" x14ac:dyDescent="0.25">
      <c r="A2" s="19" t="s">
        <v>48</v>
      </c>
      <c r="B2" s="19"/>
      <c r="C2" s="19" t="s">
        <v>24</v>
      </c>
      <c r="D2" s="19" t="s">
        <v>49</v>
      </c>
      <c r="F2" s="29"/>
      <c r="G2" s="30"/>
      <c r="H2" s="30"/>
      <c r="I2" s="30"/>
      <c r="J2" s="30"/>
      <c r="K2" s="30"/>
      <c r="L2" s="30"/>
      <c r="M2" s="30"/>
      <c r="N2" s="30"/>
    </row>
    <row r="3" spans="1:14" s="13" customFormat="1" ht="17.25" customHeight="1" x14ac:dyDescent="0.25">
      <c r="A3" s="28" t="s">
        <v>50</v>
      </c>
      <c r="B3" s="64"/>
      <c r="C3" s="19"/>
      <c r="D3" s="19"/>
      <c r="F3" s="1"/>
      <c r="G3" s="1"/>
      <c r="H3" s="1"/>
      <c r="I3" s="1"/>
      <c r="J3" s="1"/>
      <c r="K3" s="1"/>
      <c r="L3" s="1"/>
      <c r="M3" s="1"/>
      <c r="N3" s="1"/>
    </row>
    <row r="4" spans="1:14" s="10" customFormat="1" x14ac:dyDescent="0.25">
      <c r="A4" s="27" t="s">
        <v>51</v>
      </c>
      <c r="B4" s="17"/>
      <c r="C4" s="18"/>
      <c r="D4" s="20"/>
      <c r="F4" s="1"/>
      <c r="G4" s="1"/>
      <c r="H4" s="1"/>
      <c r="I4" s="1"/>
      <c r="J4" s="1"/>
      <c r="K4" s="1"/>
      <c r="L4" s="1"/>
      <c r="M4" s="1"/>
      <c r="N4" s="1"/>
    </row>
    <row r="5" spans="1:14" s="10" customFormat="1" x14ac:dyDescent="0.25">
      <c r="A5" s="27" t="s">
        <v>52</v>
      </c>
      <c r="B5" s="17"/>
      <c r="C5" s="18"/>
      <c r="D5" s="20"/>
      <c r="F5" s="1"/>
      <c r="G5" s="1"/>
      <c r="H5" s="1"/>
      <c r="I5" s="1"/>
      <c r="J5" s="1"/>
      <c r="K5" s="1"/>
      <c r="L5" s="1"/>
      <c r="M5" s="1"/>
      <c r="N5" s="1"/>
    </row>
    <row r="6" spans="1:14" x14ac:dyDescent="0.25">
      <c r="A6" s="27" t="s">
        <v>53</v>
      </c>
      <c r="B6" s="17"/>
      <c r="C6" s="18"/>
      <c r="D6" s="18"/>
    </row>
    <row r="7" spans="1:14" x14ac:dyDescent="0.25">
      <c r="A7" s="66" t="s">
        <v>54</v>
      </c>
      <c r="B7" s="17"/>
      <c r="C7" s="18"/>
      <c r="D7" s="18"/>
    </row>
    <row r="8" spans="1:14" x14ac:dyDescent="0.25">
      <c r="A8" s="66" t="s">
        <v>55</v>
      </c>
      <c r="B8" s="17"/>
      <c r="C8" s="18"/>
      <c r="D8" s="18"/>
    </row>
    <row r="9" spans="1:14" x14ac:dyDescent="0.25">
      <c r="A9" s="65" t="s">
        <v>56</v>
      </c>
      <c r="B9" s="17"/>
      <c r="C9" s="18"/>
      <c r="D9" s="18"/>
    </row>
    <row r="10" spans="1:14" ht="30" x14ac:dyDescent="0.25">
      <c r="A10" s="66" t="s">
        <v>57</v>
      </c>
      <c r="B10" s="17"/>
      <c r="C10" s="18"/>
      <c r="D10" s="18"/>
    </row>
    <row r="11" spans="1:14" ht="30" x14ac:dyDescent="0.25">
      <c r="A11" s="66" t="s">
        <v>58</v>
      </c>
      <c r="B11" s="17"/>
      <c r="C11" s="18"/>
      <c r="D11" s="18"/>
    </row>
    <row r="12" spans="1:14" x14ac:dyDescent="0.25">
      <c r="A12" s="28" t="s">
        <v>59</v>
      </c>
      <c r="B12" s="17"/>
      <c r="C12" s="18"/>
      <c r="D12" s="18"/>
    </row>
    <row r="13" spans="1:14" x14ac:dyDescent="0.25">
      <c r="A13" s="66" t="s">
        <v>60</v>
      </c>
      <c r="B13" s="17"/>
      <c r="C13" s="18"/>
      <c r="D13" s="18"/>
    </row>
    <row r="14" spans="1:14" x14ac:dyDescent="0.25">
      <c r="A14" s="66" t="s">
        <v>61</v>
      </c>
      <c r="B14" s="17"/>
      <c r="C14" s="18"/>
      <c r="D14" s="18"/>
    </row>
    <row r="15" spans="1:14" ht="30" x14ac:dyDescent="0.25">
      <c r="A15" s="66" t="s">
        <v>62</v>
      </c>
      <c r="B15" s="17"/>
      <c r="C15" s="18"/>
      <c r="D15" s="18"/>
      <c r="F15" s="89"/>
      <c r="G15" s="89"/>
      <c r="H15" s="89"/>
      <c r="I15" s="89"/>
      <c r="J15" s="89"/>
      <c r="K15" s="89"/>
      <c r="L15" s="89"/>
      <c r="M15" s="89"/>
      <c r="N15" s="89"/>
    </row>
    <row r="16" spans="1:14" x14ac:dyDescent="0.25">
      <c r="A16" s="66" t="s">
        <v>63</v>
      </c>
      <c r="B16" s="17"/>
      <c r="C16" s="18"/>
      <c r="D16" s="18"/>
    </row>
    <row r="17" spans="1:4" x14ac:dyDescent="0.25">
      <c r="A17" s="27" t="s">
        <v>64</v>
      </c>
      <c r="B17" s="17"/>
      <c r="C17" s="18"/>
      <c r="D17" s="18"/>
    </row>
    <row r="18" spans="1:4" x14ac:dyDescent="0.25">
      <c r="A18" s="27" t="s">
        <v>65</v>
      </c>
      <c r="B18" s="17"/>
      <c r="C18" s="18"/>
      <c r="D18" s="18"/>
    </row>
    <row r="19" spans="1:4" x14ac:dyDescent="0.25">
      <c r="A19" s="27" t="s">
        <v>66</v>
      </c>
      <c r="B19" s="17"/>
      <c r="C19" s="18"/>
      <c r="D19" s="18"/>
    </row>
    <row r="20" spans="1:4" x14ac:dyDescent="0.25">
      <c r="A20" s="27" t="s">
        <v>67</v>
      </c>
      <c r="B20" s="17"/>
      <c r="C20" s="18"/>
      <c r="D20" s="18"/>
    </row>
    <row r="21" spans="1:4" x14ac:dyDescent="0.25">
      <c r="A21" s="25" t="s">
        <v>68</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69</v>
      </c>
      <c r="D1" s="21" t="s">
        <v>70</v>
      </c>
    </row>
    <row r="2" spans="1:4" ht="15.75" thickBot="1" x14ac:dyDescent="0.3">
      <c r="A2" s="17" t="s">
        <v>71</v>
      </c>
      <c r="D2" s="22" t="s">
        <v>72</v>
      </c>
    </row>
    <row r="3" spans="1:4" x14ac:dyDescent="0.25">
      <c r="A3" s="17" t="s">
        <v>73</v>
      </c>
    </row>
    <row r="4" spans="1:4" x14ac:dyDescent="0.25">
      <c r="A4" s="17" t="s">
        <v>74</v>
      </c>
    </row>
    <row r="5" spans="1:4" x14ac:dyDescent="0.25">
      <c r="A5" s="17" t="s">
        <v>75</v>
      </c>
    </row>
    <row r="6" spans="1:4" x14ac:dyDescent="0.25">
      <c r="A6" s="17" t="s">
        <v>76</v>
      </c>
    </row>
    <row r="7" spans="1:4" x14ac:dyDescent="0.25">
      <c r="A7" s="17" t="s">
        <v>77</v>
      </c>
    </row>
    <row r="8" spans="1:4" x14ac:dyDescent="0.25">
      <c r="A8" s="17" t="s">
        <v>8</v>
      </c>
    </row>
    <row r="9" spans="1:4" x14ac:dyDescent="0.25">
      <c r="A9" s="17" t="s">
        <v>78</v>
      </c>
    </row>
    <row r="10" spans="1:4" x14ac:dyDescent="0.25">
      <c r="A10" s="17" t="s">
        <v>68</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