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A6B0A260-0305-40AA-A4B5-5CD79C12B32A}"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<sst xmlns="http://schemas.openxmlformats.org/spreadsheetml/2006/main" count="78" uniqueCount="65">
  <si>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</si>
  <si>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</si>
  <si>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</si>
  <si>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</si>
  <si>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</si>
  <si>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</si>
  <si>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Bundesverband innovativer Handwerker für erneuerbare Energien e.V.</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</si>
  <si>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</si>
  <si>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</si>
  <si>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</si>
  <si>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</si>
  <si>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</si>
  <si>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</si>
  <si>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</si>
  <si>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</si>
  <si>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</si>
  <si>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</si>
  <si>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</si>
  <si>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</si>
  <si>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</si>
  <si>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</si>
  <si>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</si>
  <si>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</si>
  <si>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</si>
  <si>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</si>
  <si>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</si>
  <si>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Wir begrüßen den offenen Dialog der Bundesnetzagentur und stehen mit unserem Netzwerk aus Handwerksbetrieben bereit, um Pilotprojekte zu unterstützen und praxistaugliche Lösungen zu erarbeiten. Das Handwerk muss in diesen Prozess aktiv eingebunden werden, um ein anwendbares und akzeptiertes System zu schaffen.</t>
  </si>
  <si>
    <t>Zielbild für die Netzentgeltsystematik</t>
  </si>
  <si>
    <t>Wir unterstützen das Ziel, eine zukunftsfähige, faire und praktikable Netzentgeltsystematik zu entwickeln. Dabei müssen Investitionen in dezentrale Erzeugung, Eigenverbrauch und netzdienliche Flexibilität gefördert werden. Netzentgelte dürfen nicht zu einem Hemmnis für Eigenverbrauch und Speicher werden, sondern müssen Anreize für netzdienliches Verhalten setzen.</t>
  </si>
  <si>
    <t>Anpassungsoption - Beteiligung der Einspeiser</t>
  </si>
  <si>
    <t>Wir lehnen pauschale Einspeiseentgelte klar ab. Sie treffen vor allem kleine und mittlere Unternehmen sowie private Haushalte, die über Photovoltaik und Speicher aktiv zur Energiewende beitragen. Eine zusätzliche Belastung würde die Wirtschaftlichkeit verschlechtern und Investitionen bremsen. Stattdessen braucht es eine differenzierte Betrachtung: Wer lokal erzeugt, speichert und damit das Netz entlastet, darf nicht zusätzlich belastet werden.</t>
  </si>
  <si>
    <t>Anpassungsoption - Entgeltkomponenten</t>
  </si>
  <si>
    <t>Strukturbedingte Kosten sollten fair verteilt werden. Grund- oder Kapazitätspreise dürfen jedoch nicht zu einer Investitionsbremse für Eigenverbrauchsanlagen werden. Wir plädieren für ein System, das nicht an der installierten Leistung, sondern an der tatsächlich gemessenen Höchstlast ansetzt. Damit können Prosumer motiviert werden, Lastspitzen aktiv zu vermeiden (z. B. durch Speichereinsatz), ohne übermäßig belastet zu werden.</t>
  </si>
  <si>
    <t>Anpassungsoption - Dynamische Netzentgelte</t>
  </si>
  <si>
    <t>Wir sehen in dynamischen Netzentgelten eine Chance, Flexibilität und Digitalisierung voranzubringen. Hier gilt es aber, Überforderung kleiner Betriebe und Haushalte zu vermeiden. Daher fordern wir einfache, transparente Modelle und eine schrittweise Einführung mit Pilotprojekten, bei denen das Handwerk eingebunden wird. So können Praxiserfahrungen gesammelt und Massentauglichkeit gesichert werden.</t>
  </si>
  <si>
    <t>Anpassungsoption - Bundeseinheitliche Netzentgelte</t>
  </si>
  <si>
    <t>Eine vollständige Angleichung der Netzentgelte auf Verteilnetzebene lehnen wir ab. Sie würde Regionen bestrafen, die bereits in ihre Netze investiert haben, und lokale Verantwortung schwächen. Regionale Unterschiede müssen berücksichtigt werden, um Investitionen in die Verteilnetze weiter anzureizen.</t>
  </si>
  <si>
    <t>Anpassungsoption - Speicherentgelte</t>
  </si>
  <si>
    <t>Speicher sind zentrale Bausteine der netzdienlichen Energiewende. Neue Entgelte für Speicher würden die Nachfrage bremsen und den Geschäftsbereich vieler Handwerksbetriebe gefährden. Stattdessen sollten Speicher, die zur Netzstützung beitragen (z. B. Lastverschiebung, Peak Shaving), weitgehend von Netzentgelten befreit werden. Zusätzlich regen wir Investitionszuschüsse und einheitliche technische Standards an.</t>
  </si>
  <si>
    <t>Sonstiges</t>
  </si>
  <si>
    <t>Die Diskussion um Einspeisegebühren verunsichert Kunden schon jetzt. Dadurch sinkt die Nachfrage nach PV und Speicher, was direkte Auswirkungen auf die Auftragslage im Handwerk hat. Wir fordern daher: klare Kommunikation, Bestandsschutz für bestehende Anlagen und praktikable Übergangsfristen für Neuanlagen.</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</si>
  <si>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</si>
  <si>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</si>
  <si>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</si>
  <si>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</si>
  <si>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 Einspeiseentgelte</t>
  </si>
  <si>
    <t>Anpassungsoption - Beteiligung der Einspeiser: BKZ für Einspeiser</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</si>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</sst>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0" fillId="0" borderId="2" xfId="0" applyBorder="1"/>
    <xf numFmtId="0" fontId="0" fillId="0" borderId="2" xfId="0" applyBorder="1" applyAlignment="1">
      <alignment vertical="center" wrapText="1"/>
    </xf>
    <xf numFmtId="49" fontId="0" fillId="0" borderId="2" xfId="0" applyNumberForma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5" width="11.42578125"/>
    <col min="9" max="14" style="89" width="11.42578125"/>
    <col min="15" max="15" style="100" width="11.42578125"/>
    <col min="16" max="16384" style="5" width="11.42578125"/>
  </cols>
  <sheetData>
    <row r="1" spans="1:15" ht="44.25" customHeight="1" thickBot="1" x14ac:dyDescent="0.3">
      <c r="A1" s="104" t="s">
        <v>17</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0"/>
      <c r="J3" s="90"/>
      <c r="K3" s="90"/>
      <c r="L3" s="90"/>
      <c r="M3" s="90"/>
      <c r="N3" s="90"/>
      <c r="O3" s="101"/>
    </row>
    <row r="4" spans="1:15" s="2" customFormat="1" ht="38.25" customHeight="1" x14ac:dyDescent="0.25">
      <c r="A4" s="59" t="s">
        <v>18</v>
      </c>
      <c r="B4" s="60" t="s">
        <v>19</v>
      </c>
      <c r="C4" s="61" t="s">
        <v>20</v>
      </c>
      <c r="D4" s="60" t="s">
        <v>21</v>
      </c>
      <c r="E4" s="60" t="s">
        <v>22</v>
      </c>
      <c r="F4" s="60" t="s">
        <v>23</v>
      </c>
      <c r="G4" s="59" t="s">
        <v>24</v>
      </c>
      <c r="H4" s="97"/>
      <c r="I4" s="91"/>
      <c r="J4" s="91"/>
      <c r="K4" s="91"/>
      <c r="L4" s="91"/>
      <c r="M4" s="91"/>
      <c r="N4" s="91"/>
      <c r="O4" s="102"/>
    </row>
    <row r="5" spans="1:15" ht="21" customHeight="1" x14ac:dyDescent="0.25">
      <c r="A5" s="31">
        <v>1</v>
      </c>
      <c r="B5" s="32" t="s">
        <v>25</v>
      </c>
      <c r="C5" s="33" t="str">
        <f>IF(AND(ISTEXT(B5),ISTEXT(#REF!)),"-","!")</f>
        <v>!</v>
      </c>
      <c r="D5" s="34">
        <f>IF(CONCATENATE(E5&amp;F5&amp;G5)="",0,1)</f>
        <v>1</v>
      </c>
      <c r="E5" s="62">
        <f>_xlfn.IFNA(VLOOKUP(B5,Werte!A:D,2,0),"")</f>
        <v>0</v>
      </c>
      <c r="F5" s="63"/>
      <c r="G5" t="s" s="3">
        <v>26</v>
      </c>
    </row>
    <row r="6" spans="1:15" x14ac:dyDescent="0.25">
      <c r="A6" s="31">
        <v>2</v>
      </c>
      <c r="B6" s="32" t="s">
        <v>27</v>
      </c>
      <c r="C6" s="33" t="str">
        <f>IF(AND(ISTEXT(B6),ISTEXT(#REF!)),"-","!")</f>
        <v>!</v>
      </c>
      <c r="D6" s="34">
        <f t="shared" ref="D6:D69" si="0">IF(CONCATENATE(E6&amp;F6&amp;G6)="",0,1)</f>
        <v>1</v>
      </c>
      <c r="E6" s="62">
        <f>_xlfn.IFNA(VLOOKUP(B6,Werte!A:D,2,0),"")</f>
        <v>0</v>
      </c>
      <c r="F6" s="63"/>
      <c r="G6" s="92" t="s">
        <v>28</v>
      </c>
    </row>
    <row r="7" spans="1:15" x14ac:dyDescent="0.25">
      <c r="A7" s="31">
        <v>3</v>
      </c>
      <c r="B7" s="32" t="s">
        <v>29</v>
      </c>
      <c r="C7" s="33" t="str">
        <f>IF(AND(ISTEXT(B7),ISTEXT(#REF!)),"-","!")</f>
        <v>!</v>
      </c>
      <c r="D7" s="34">
        <f t="shared" si="0"/>
        <v>1</v>
      </c>
      <c r="E7" s="62">
        <f>_xlfn.IFNA(VLOOKUP(B7,Werte!A:D,2,0),"")</f>
        <v>0</v>
      </c>
      <c r="F7" s="63"/>
      <c r="G7" t="s" s="3">
        <v>30</v>
      </c>
    </row>
    <row r="8" spans="1:15" ht="75" x14ac:dyDescent="0.25">
      <c r="A8" s="31">
        <v>4</v>
      </c>
      <c r="B8" s="32" t="s">
        <v>31</v>
      </c>
      <c r="C8" s="33" t="str">
        <f>IF(AND(ISTEXT(B8),ISTEXT(#REF!)),"-","!")</f>
        <v>!</v>
      </c>
      <c r="D8" s="34">
        <f t="shared" si="0"/>
        <v>1</v>
      </c>
      <c r="E8" s="62">
        <f>_xlfn.IFNA(VLOOKUP(B8,Werte!A:D,2,0),"")</f>
        <v>0</v>
      </c>
      <c r="F8" s="63"/>
      <c r="G8" s="93" t="s">
        <v>32</v>
      </c>
    </row>
    <row r="9" spans="1:15" ht="75" x14ac:dyDescent="0.25">
      <c r="A9" s="31">
        <v>5</v>
      </c>
      <c r="B9" s="32" t="s">
        <v>33</v>
      </c>
      <c r="C9" s="33" t="str">
        <f>IF(AND(ISTEXT(B9),ISTEXT(#REF!)),"-","!")</f>
        <v>!</v>
      </c>
      <c r="D9" s="34">
        <f t="shared" si="0"/>
        <v>1</v>
      </c>
      <c r="E9" s="62">
        <f>_xlfn.IFNA(VLOOKUP(B9,Werte!A:D,2,0),"")</f>
        <v>0</v>
      </c>
      <c r="F9" s="63"/>
      <c r="G9" s="93" t="s">
        <v>34</v>
      </c>
    </row>
    <row r="10" spans="1:15" x14ac:dyDescent="0.25">
      <c r="A10" s="31">
        <v>6</v>
      </c>
      <c r="B10" s="32" t="s">
        <v>35</v>
      </c>
      <c r="C10" s="33" t="str">
        <f>IF(AND(ISTEXT(B10),ISTEXT(#REF!)),"-","!")</f>
        <v>!</v>
      </c>
      <c r="D10" s="34">
        <f t="shared" si="0"/>
        <v>1</v>
      </c>
      <c r="E10" s="62">
        <f>_xlfn.IFNA(VLOOKUP(B10,Werte!A:D,2,0),"")</f>
        <v>0</v>
      </c>
      <c r="F10" s="63"/>
      <c r="G10" s="92" t="s">
        <v>36</v>
      </c>
    </row>
    <row r="11" spans="1:15" x14ac:dyDescent="0.25">
      <c r="A11" s="31">
        <v>7</v>
      </c>
      <c r="B11" s="32" t="s">
        <v>37</v>
      </c>
      <c r="C11" s="33" t="str">
        <f>IF(AND(ISTEXT(B11),ISTEXT(#REF!)),"-","!")</f>
        <v>!</v>
      </c>
      <c r="D11" s="34">
        <f t="shared" si="0"/>
        <v>1</v>
      </c>
      <c r="E11" s="62">
        <f>_xlfn.IFNA(VLOOKUP(B11,Werte!A:D,2,0),"")</f>
        <v>0</v>
      </c>
      <c r="F11" s="63"/>
      <c r="G11" s="92" t="s">
        <v>38</v>
      </c>
    </row>
    <row r="12" spans="1:15" x14ac:dyDescent="0.25">
      <c r="A12" s="31">
        <v>8</v>
      </c>
      <c r="B12" s="32" t="s">
        <v>39</v>
      </c>
      <c r="C12" s="33" t="str">
        <f>IF(AND(ISTEXT(B12),ISTEXT(#REF!)),"-","!")</f>
        <v>!</v>
      </c>
      <c r="D12" s="34">
        <f t="shared" si="0"/>
        <v>1</v>
      </c>
      <c r="E12" s="62">
        <f>_xlfn.IFNA(VLOOKUP(B12,Werte!A:D,2,0),"")</f>
        <v>0</v>
      </c>
      <c r="F12" s="63"/>
      <c r="G12" s="92" t="s">
        <v>40</v>
      </c>
    </row>
    <row r="13" spans="1:15" ht="60" x14ac:dyDescent="0.25">
      <c r="A13" s="31">
        <v>9</v>
      </c>
      <c r="B13" s="32" t="s">
        <v>39</v>
      </c>
      <c r="C13" s="33" t="str">
        <f>IF(AND(ISTEXT(B13),ISTEXT(#REF!)),"-","!")</f>
        <v>!</v>
      </c>
      <c r="D13" s="34">
        <f t="shared" si="0"/>
        <v>1</v>
      </c>
      <c r="E13" s="62">
        <f>_xlfn.IFNA(VLOOKUP(B13,Werte!A:D,2,0),"")</f>
        <v>0</v>
      </c>
      <c r="F13" s="63"/>
      <c r="G13" s="94" t="s">
        <v>26</v>
      </c>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13: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3: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41</v>
      </c>
      <c r="B1" s="87"/>
      <c r="C1" s="87"/>
      <c r="D1" s="87"/>
      <c r="F1" s="88"/>
      <c r="G1" s="88"/>
      <c r="H1" s="88"/>
      <c r="I1" s="88"/>
      <c r="J1" s="88"/>
      <c r="K1" s="88"/>
      <c r="L1" s="88"/>
      <c r="M1" s="88"/>
      <c r="N1" s="88"/>
    </row>
    <row r="2" spans="1:14" s="13" customFormat="1" ht="17.25" customHeight="1" x14ac:dyDescent="0.25">
      <c r="A2" s="19" t="s">
        <v>42</v>
      </c>
      <c r="B2" s="19"/>
      <c r="C2" s="19" t="s">
        <v>24</v>
      </c>
      <c r="D2" s="19" t="s">
        <v>43</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44</v>
      </c>
      <c r="B5" s="17"/>
      <c r="C5" s="18"/>
      <c r="D5" s="20"/>
      <c r="F5" s="1"/>
      <c r="G5" s="1"/>
      <c r="H5" s="1"/>
      <c r="I5" s="1"/>
      <c r="J5" s="1"/>
      <c r="K5" s="1"/>
      <c r="L5" s="1"/>
      <c r="M5" s="1"/>
      <c r="N5" s="1"/>
    </row>
    <row r="6" spans="1:14" x14ac:dyDescent="0.25">
      <c r="A6" s="27" t="s">
        <v>29</v>
      </c>
      <c r="B6" s="17"/>
      <c r="C6" s="18"/>
      <c r="D6" s="18"/>
    </row>
    <row r="7" spans="1:14" x14ac:dyDescent="0.25">
      <c r="A7" s="66" t="s">
        <v>45</v>
      </c>
      <c r="B7" s="17"/>
      <c r="C7" s="18"/>
      <c r="D7" s="18"/>
    </row>
    <row r="8" spans="1:14" x14ac:dyDescent="0.25">
      <c r="A8" s="66" t="s">
        <v>46</v>
      </c>
      <c r="B8" s="17"/>
      <c r="C8" s="18"/>
      <c r="D8" s="18"/>
    </row>
    <row r="9" spans="1:14" x14ac:dyDescent="0.25">
      <c r="A9" s="65" t="s">
        <v>31</v>
      </c>
      <c r="B9" s="17"/>
      <c r="C9" s="18"/>
      <c r="D9" s="18"/>
    </row>
    <row r="10" spans="1:14" ht="30" x14ac:dyDescent="0.25">
      <c r="A10" s="66" t="s">
        <v>47</v>
      </c>
      <c r="B10" s="17"/>
      <c r="C10" s="18"/>
      <c r="D10" s="18"/>
    </row>
    <row r="11" spans="1:14" ht="30" x14ac:dyDescent="0.25">
      <c r="A11" s="66" t="s">
        <v>48</v>
      </c>
      <c r="B11" s="17"/>
      <c r="C11" s="18"/>
      <c r="D11" s="18"/>
    </row>
    <row r="12" spans="1:14" x14ac:dyDescent="0.25">
      <c r="A12" s="28" t="s">
        <v>33</v>
      </c>
      <c r="B12" s="17"/>
      <c r="C12" s="18"/>
      <c r="D12" s="18"/>
    </row>
    <row r="13" spans="1:14" x14ac:dyDescent="0.25">
      <c r="A13" s="66" t="s">
        <v>49</v>
      </c>
      <c r="B13" s="17"/>
      <c r="C13" s="18"/>
      <c r="D13" s="18"/>
    </row>
    <row r="14" spans="1:14" x14ac:dyDescent="0.25">
      <c r="A14" s="66" t="s">
        <v>50</v>
      </c>
      <c r="B14" s="17"/>
      <c r="C14" s="18"/>
      <c r="D14" s="18"/>
    </row>
    <row r="15" spans="1:14" ht="30" x14ac:dyDescent="0.25">
      <c r="A15" s="66" t="s">
        <v>51</v>
      </c>
      <c r="B15" s="17"/>
      <c r="C15" s="18"/>
      <c r="D15" s="18"/>
      <c r="F15" s="88"/>
      <c r="G15" s="88"/>
      <c r="H15" s="88"/>
      <c r="I15" s="88"/>
      <c r="J15" s="88"/>
      <c r="K15" s="88"/>
      <c r="L15" s="88"/>
      <c r="M15" s="88"/>
      <c r="N15" s="88"/>
    </row>
    <row r="16" spans="1:14" x14ac:dyDescent="0.25">
      <c r="A16" s="66" t="s">
        <v>52</v>
      </c>
      <c r="B16" s="17"/>
      <c r="C16" s="18"/>
      <c r="D16" s="18"/>
    </row>
    <row r="17" spans="1:4" x14ac:dyDescent="0.25">
      <c r="A17" s="27" t="s">
        <v>35</v>
      </c>
      <c r="B17" s="17"/>
      <c r="C17" s="18"/>
      <c r="D17" s="18"/>
    </row>
    <row r="18" spans="1:4" x14ac:dyDescent="0.25">
      <c r="A18" s="27" t="s">
        <v>37</v>
      </c>
      <c r="B18" s="17"/>
      <c r="C18" s="18"/>
      <c r="D18" s="18"/>
    </row>
    <row r="19" spans="1:4" x14ac:dyDescent="0.25">
      <c r="A19" s="27" t="s">
        <v>53</v>
      </c>
      <c r="B19" s="17"/>
      <c r="C19" s="18"/>
      <c r="D19" s="18"/>
    </row>
    <row r="20" spans="1:4" x14ac:dyDescent="0.25">
      <c r="A20" s="27" t="s">
        <v>54</v>
      </c>
      <c r="B20" s="17"/>
      <c r="C20" s="18"/>
      <c r="D20" s="18"/>
    </row>
    <row r="21" spans="1:4" x14ac:dyDescent="0.25">
      <c r="A21" s="25" t="s">
        <v>39</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55</v>
      </c>
      <c r="D1" s="21" t="s">
        <v>56</v>
      </c>
    </row>
    <row r="2" spans="1:4" ht="15.75" thickBot="1" x14ac:dyDescent="0.3">
      <c r="A2" s="17" t="s">
        <v>57</v>
      </c>
      <c r="D2" s="22" t="s">
        <v>58</v>
      </c>
    </row>
    <row r="3" spans="1:4" x14ac:dyDescent="0.25">
      <c r="A3" s="17" t="s">
        <v>59</v>
      </c>
    </row>
    <row r="4" spans="1:4" x14ac:dyDescent="0.25">
      <c r="A4" s="17" t="s">
        <v>60</v>
      </c>
    </row>
    <row r="5" spans="1:4" x14ac:dyDescent="0.25">
      <c r="A5" s="17" t="s">
        <v>61</v>
      </c>
    </row>
    <row r="6" spans="1:4" x14ac:dyDescent="0.25">
      <c r="A6" s="17" t="s">
        <v>62</v>
      </c>
    </row>
    <row r="7" spans="1:4" x14ac:dyDescent="0.25">
      <c r="A7" s="17" t="s">
        <v>63</v>
      </c>
    </row>
    <row r="8" spans="1:4" x14ac:dyDescent="0.25">
      <c r="A8" s="17" t="s">
        <v>8</v>
      </c>
    </row>
    <row r="9" spans="1:4" x14ac:dyDescent="0.25">
      <c r="A9" s="17" t="s">
        <v>64</v>
      </c>
    </row>
    <row r="10" spans="1:4" x14ac:dyDescent="0.25">
      <c r="A10" s="17" t="s">
        <v>39</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