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0AA0B737-3422-4E7B-A27B-61AE7FF44238}"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9" i="5" l="1"/>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7" i="5"/>
  <c r="D7" i="5" s="1"/>
  <c r="E8" i="5"/>
  <c r="D8"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C5" i="5" l="1"/>
  <c r="C6" i="5"/>
  <c r="C7" i="5" l="1"/>
  <c r="C8"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<sst xmlns="http://schemas.openxmlformats.org/spreadsheetml/2006/main" count="88" uniqueCount="74">
  <si>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</si>
  <si>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</si>
  <si>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</si>
  <si>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</si>
  <si>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</si>
  <si>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</si>
  <si>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</si>
  <si>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</si>
  <si>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</si>
  <si>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</si>
  <si>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</si>
  <si>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</si>
  <si>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</si>
  <si>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</si>
  <si>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</si>
  <si>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</si>
  <si>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</si>
  <si>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</si>
  <si>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</si>
  <si>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</si>
  <si>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</si>
  <si>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</si>
  <si>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</si>
  <si>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</si>
  <si>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</si>
  <si>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</si>
  <si>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</si>
  <si>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</si>
  <si>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</si>
  <si>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</si>
  <si>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</si>
  <si>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</si>
  <si>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</si>
  <si>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</si>
  <si>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</si>
  <si>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</si>
  <si>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</si>
  <si>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</si>
  <si>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</si>
  <si>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</si>
  <si>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</si>
  <si>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</si>
  <si>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</si>
  <si>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</si>
  <si>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</si>
  <si>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</si>
  <si>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</si>
  <si>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</si>
  <si>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</si>
  <si>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</si>
  <si>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</si>
  <si>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</si>
  <si>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</si>
  <si>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</si>
  <si>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</si>
  <si>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</si>
  <si>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CEE Group</t>
  </si>
  <si>
    <t>Welchen Grad der Dynamisierung von Netzentgelten sehen sie als sinnvoll an?</t>
  </si>
  <si>
    <t>Sie eine besondere Behandlung von Speichern in der Netzentgeltsystematik als gerechtfertigt an? Was sind die Gründe?</t>
  </si>
  <si>
    <t>Ist Netzeinspeisung eine Form der Netznutzung, die mit Einspeiseentgelten an der Finanzierung der Netzkosten beteiligt werden sollte?</t>
  </si>
  <si>
    <t>Wären Einspeiseentgelte auch ein geeignetes Instrument der Standortsteuerung?</t>
  </si>
  <si>
    <t>Welche Herausforderung würden sich bei einer Einführung ergeben?</t>
  </si>
  <si>
    <t>Welche Auswirkungen auf den Strommarkt werden gesehen?</t>
  </si>
  <si>
    <t>Besondere Behandlung ist gerechtfertigt. Lokale Batteriespeichersysteme (BESS) sind eine optimale Lösung, um die Einspeisung kurzfristiger überschüssiger erneuerbarer Energie in das Netz während sonnen- und windreicher Zeiten zu vermeiden. Darüber hinaus können solche Batteriespeichersysteme (BESS) durch die Bereitstellung von Regelleistungen zur Stabilität des Stromsystems beitragen. Zusätzlich kann im Falle einer hohen Erzeugung aus erneuerbaren Energien an einem anderen Standort das BESS als flexible Last genutzt werden, um den Druck auf das Netz zu verringern. Die Einführung des § 19 Abs. 3 b EEG weist dazu in die richtige Richtung und sollte zügig regulativ umgesetzt werden.</t>
  </si>
  <si>
    <t>Aus unserer Sicht ist eine „Einmalzahlung“ anlässlich des Netzanschlusses der am besten zu kalkulierende Beitrag, den EE-Anlagen leisten können, um sich an den Netzkosten zu beteiligen. Dabei muss allen bewusst sein, dass dies eine Änderungen an einem der Grundgedanken des EEG bedeuten würde.
Wenn für die zukünftigen neu ans Netz zu bringende Anlagen eine Änderung überhaupt erforderlich scheinen, sollte muss darauf geachtet werden, die Komplexität des Systems incl. der Preisfindungsmechanismen nicht erhöht wird.
Schon heute sind Anlagenbetreiber und Netzbetreiber stark mit administrativen und abrechnungsrelevanten Themen herausgefordert. Stichworte seien hier: divergierende Regeln zur Vergütung bei negativen Preisen, Umsetzung Redispatch 2.0 und die ehem. Strompreisbremse. Folgen auf all diese Themen auch noch zeitlich dynamisierte Netzentgelte wird die Abrechnung für alle Beteiligten, noch anspruchsvoller.
Auch sich jährlich ändernden Baukostenzuschüssen oder gar eine sich ändernde Grund- bzw. Kapazitätszahlungen erhöhen die Komplexität. Beides verringert die Planbarkeit für die EE-Anlagenerrichtung da potentielle Preiserhöhungen mit kalkuliert werden müssen. Für (industrielle) Strom-Kunden wird dies analog gelten.</t>
  </si>
  <si>
    <t>Fokus einer, wenn für notwendig erachteten, Änderung des Systems der Netzentgelte muss der Schutz der Planbarkeit der Investments in EE-Anlagen sein, um langfristig die Energiewende nicht zu gefährden. Jeder Eingriff in die Bestandskalkulation verunsichert die Investoren und Fremdkapitalgeber (Banken) für ihre zukünftigen Investments und zieht zumindest Risikoaufschläge für neue Investments nach sich, wenn nicht gar Investments zurück- oder ganz eingestellt werden. Ein Rückgang der Investitionen in EE-Anlagen ist dringlich zu vermeiden und eine Reduzierung der Produktion von EE-Strom zu verhindern.
Kein Eingriff in Bestandsanlagen!</t>
  </si>
  <si>
    <t>Die Erhebung von Netzentgelten auf die Einspeisung  bedeutet letztendlich, dass die für die Einspeiser erhöhten Kosten am Ende verdient werden müssen. Die Folge wird ein höherer Förderbedarf für EE-Anlagen sein. Damit soll nicht bestritten werden, dass Einspeiser Netznutzer sind. Dennoch ist es so, dass Kosten letztlich aber auf anderem Wege an die Endverbraucher weitergegeben werden (linke Tasche- rechte Tasche).</t>
  </si>
  <si>
    <t>Wenn für die zukünftigen neu ans Netz zu bringende Anlagen eine Änderung überhaupt erforderlich scheinen, sollte muss darauf geachtet werden, die Komplexität des Systems incl. der Preisfindungsmechanismen nicht erhöht wird.
Schon heute sind Anlagenbetreiber und Netzbetreiber stark mit administrativen und abrechnungsrelevanten Themen herausgefordert. Stichworte seien hier: divergierende Regeln zur Vergütung bei negativen Preisen, Umsetzung Redispatch 2.0 und die ehem. Strompreisbremse. Folgen auf all diese Themen auch noch zeitlich dynamisierte Netzentgelte wird die Abrechnung für alle Beteiligten, noch anspruchsvoller.
Auch sich jährlich ändernden Baukostenzuschüssen oder gar eine sich ändernde Grund- bzw. Kapazitätszahlungen erhöhen die Komplexität. Beides verringert die Planbarkeit für die EE-Anlagenerrichtung da potentielle Preiserhöhungen mit kalkuliert werden müssen. Für (industrielle) Strom-Kunden wird dies analog gelten.</t>
  </si>
  <si>
    <t>Nein.
Wenn mit einer Beteiligung der Einspeiser an den Netzkosten eine Lenkungswirkung erzielt werden soll, müssen zuvörderst die Lenkungsziele definiert und mit den Bestehenden abgeglichen werden. Für die Lenkung der Errichtung von Erzeugungsanlagen stehen bereits die Werkzeuge der Raumordnung zur Verfügung. Für die Höhe der Förderung von EE-Anlagen, hier WEA, steht der Mechanismus der Standortgüte im EEG bereit. Ein weiterer Lenkungsmechanismus verkompliziert den Ausbau von EE-Anlagen. Darüber hinaus ist es nicht sinnvoll, Erzeugungsanlagen von den Standorten „wegzulenken“, an denen sie am effizientesten Strom produzieren.</t>
  </si>
  <si>
    <t>Grundsätzlich Nein
Es sollte nur die „Flucht in die Eigenerzeugung“ beherrschbar gemacht werden.</t>
  </si>
  <si>
    <t>Keine Dynamisierung:
Schon heute sind Anlagenbetreiber und Netzbetreiber stark mit administrativen und abrechnungsrelevanten Themen herausgefordert. Stichworte seien hier: divergierende Regeln zur Vergütung bei negativen Preisen, Umsetzung Redispatch 2.0 und die ehem. Strompreisbremse. Folgen auf all diese Themen auch noch zeitlich dynamisierte Netzentgelte wird die Abrechnung für alle Beteiligten, noch anspruchsvoller.
Auch sich jährlich ändernden Baukostenzuschüssen oder gar eine sich ändernde Grund- bzw. Kapazitätszahlungen erhöhen die Komplexität. Beides verringert die Planbarkeit für die EE-Anlagenerrichtung da potentielle Preiserhöhungen mit kalkuliert werden müssen. Für (industrielle) Strom-Kunden wird dies analog gelten.</t>
  </si>
  <si>
    <t>Überbauung von Netzverknüpfungspunkten
Der frisch eingeschlagene Weg, Einspeisern zu ermöglichen, den Netzanschluss zu „überbauen“ sollte u.E. weitergegangen und forciert werden. Entsprechende Untersuchungen sowie das faktische Interesse der Projektentwickler an diesem Instrument zeigen, dass er Teil einer Entlastung der Netze sein kann. Hier sollten die Netzbetreiber verstärkt in die „Pflicht“ genommen werden.</t>
  </si>
  <si>
    <t>(Neue) Industrieproduktion, insbesondere auch Wasserstofferzeugung, in die Nähe der Stromproduktion bringen
Lokaler oder regionaler Verbrauch entlastet das überregionale Netz, verringert Überlastungen und senkt den Netzausbaubedarf. Dies kann durch gezielte Förderung industrieller Nachfrage in der Nähe von Erzeugungsanlagen sein.
Wasserstoffproduktion sollte möglichst nah an der Stromerzeugung erfolgen. Flexible Nachfrage, etwa durch grüne Wasserstoffanlagen, verbessert die Nutzung erneuerbarer Energien, steigert die Einnahmen der Betreiber (Vermeidung negativer Preise) und senkt Netzkosten.
Beides sind Aufgaben der Raumplanung und durch die dafür zuständigen Stellen zu lenken.</t>
  </si>
  <si>
    <t>Verlängerung Netzentgeltbefreiung für Speicher
Die bestehende Regelung, dass Batteriespeicher, die bis 2029 ans Netz angeschlossen werden, von den Netzentgelten ausgenommen werden, sollte zudem verlängert werden, um den Ausbau zu fördern und das Stromsystem in Deutschland resilienter zu machen und die Integration von Erneuerbaren Energien zu ermöglichen. Durch Speichermöglichkeiten im Stromnetz, können teure und aufwendige Netzausbaumaßnahmen eingespart werden und somit die Gesamtkosten des Stromnetztes und somit auch die Netzentgelte reduziert werden. Daher sollten Batteriespeicher als kostenreduzierende Technologie von Netzentgelten ausgenommen werden.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</si>
</sst>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8"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5">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7" fillId="0" borderId="2" xfId="0" applyNumberFormat="1" applyFont="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topLeftCell="A6"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26</v>
      </c>
      <c r="B1" s="68"/>
      <c r="C1" s="68"/>
      <c r="D1" s="69"/>
    </row>
    <row r="2" spans="1:5" x14ac:dyDescent="0.25">
      <c r="A2" s="77"/>
      <c r="B2" s="78"/>
      <c r="C2" s="78"/>
      <c r="D2" s="79"/>
    </row>
    <row r="3" spans="1:5" ht="16.5" x14ac:dyDescent="0.25">
      <c r="A3" s="80" t="s">
        <v>25</v>
      </c>
      <c r="B3" s="81"/>
      <c r="C3" s="35"/>
      <c r="D3" s="36"/>
    </row>
    <row r="4" spans="1:5" ht="16.5" x14ac:dyDescent="0.25">
      <c r="A4" s="37"/>
      <c r="B4" s="38"/>
      <c r="C4" s="38"/>
      <c r="D4" s="39"/>
    </row>
    <row r="5" spans="1:5" ht="16.5" x14ac:dyDescent="0.25">
      <c r="A5" s="40" t="s">
        <v>51</v>
      </c>
      <c r="B5" s="41"/>
      <c r="C5" s="41"/>
      <c r="D5" s="42"/>
    </row>
    <row r="6" spans="1:5" ht="34.5" customHeight="1" x14ac:dyDescent="0.25">
      <c r="A6" s="84" t="s">
        <v>52</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0</v>
      </c>
      <c r="B10" s="41"/>
      <c r="C10" s="41"/>
      <c r="D10" s="42"/>
    </row>
    <row r="11" spans="1:5" ht="15.75" customHeight="1" x14ac:dyDescent="0.25">
      <c r="A11" s="37"/>
      <c r="B11" s="43"/>
      <c r="C11" s="43"/>
      <c r="D11" s="39"/>
    </row>
    <row r="12" spans="1:5" ht="15.75" x14ac:dyDescent="0.25">
      <c r="A12" s="75" t="s">
        <v>27</v>
      </c>
      <c r="B12" s="76"/>
      <c r="C12" s="73" t="s">
        <v>56</v>
      </c>
      <c r="D12" s="74"/>
      <c r="E12" s="5"/>
    </row>
    <row r="13" spans="1:5" ht="15.75" x14ac:dyDescent="0.25">
      <c r="A13" s="44"/>
      <c r="B13" s="43"/>
      <c r="C13" s="45" t="s">
        <v>19</v>
      </c>
      <c r="D13" s="46" t="s">
        <v>15</v>
      </c>
      <c r="E13" s="5"/>
    </row>
    <row r="14" spans="1:5" ht="15.75" x14ac:dyDescent="0.25">
      <c r="A14" s="47"/>
      <c r="B14" s="43" t="s">
        <v>23</v>
      </c>
      <c r="C14" s="48"/>
      <c r="D14" s="49"/>
      <c r="E14" s="5"/>
    </row>
    <row r="15" spans="1:5" ht="15.75" x14ac:dyDescent="0.25">
      <c r="A15" s="50" t="s">
        <v>20</v>
      </c>
      <c r="B15" s="51"/>
      <c r="C15" s="52" t="s">
        <v>18</v>
      </c>
      <c r="D15" s="53"/>
      <c r="E15" s="5"/>
    </row>
    <row r="16" spans="1:5" ht="15.75" x14ac:dyDescent="0.25">
      <c r="A16" s="50" t="s">
        <v>21</v>
      </c>
      <c r="B16" s="51"/>
      <c r="C16" s="54"/>
      <c r="D16" s="55"/>
      <c r="E16" s="5"/>
    </row>
    <row r="17" spans="1:5" ht="15.75" x14ac:dyDescent="0.25">
      <c r="A17" s="50" t="s">
        <v>1</v>
      </c>
      <c r="B17" s="56"/>
      <c r="C17" s="52" t="s">
        <v>2</v>
      </c>
      <c r="D17" s="53"/>
      <c r="E17" s="5"/>
    </row>
    <row r="18" spans="1:5" ht="15.75" customHeight="1" x14ac:dyDescent="0.25">
      <c r="A18" s="57"/>
      <c r="B18" s="82" t="s">
        <v>28</v>
      </c>
      <c r="C18" s="82"/>
      <c r="D18" s="83"/>
      <c r="E18" s="5"/>
    </row>
    <row r="19" spans="1:5" ht="19.5" customHeight="1" x14ac:dyDescent="0.25">
      <c r="A19" s="58"/>
      <c r="B19" s="82"/>
      <c r="C19" s="82"/>
      <c r="D19" s="83"/>
      <c r="E19" s="5"/>
    </row>
    <row r="20" spans="1:5" ht="24.95" customHeight="1" thickBot="1" x14ac:dyDescent="0.3">
      <c r="A20" s="70" t="s">
        <v>13</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13"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3" width="11.42578125"/>
    <col min="9" max="14" style="89" width="11.42578125"/>
    <col min="15" max="15" style="98" width="11.42578125"/>
    <col min="16" max="16384" style="5" width="11.42578125"/>
  </cols>
  <sheetData>
    <row r="1" spans="1:15" ht="44.25" customHeight="1" thickBot="1" x14ac:dyDescent="0.3">
      <c r="A1" s="102" t="s">
        <v>30</v>
      </c>
      <c r="B1" s="103"/>
      <c r="C1" s="103"/>
      <c r="D1" s="103"/>
      <c r="E1" s="103"/>
      <c r="F1" s="103"/>
      <c r="G1" s="104"/>
      <c r="H1" s="96"/>
      <c r="I1" s="96"/>
      <c r="J1" s="96"/>
      <c r="K1" s="96"/>
      <c r="L1" s="96"/>
      <c r="M1" s="96"/>
      <c r="N1" s="96"/>
      <c r="O1" s="97"/>
    </row>
    <row r="2" spans="1:15" ht="60" customHeight="1" x14ac:dyDescent="0.25">
      <c r="A2" s="101" t="str">
        <f>"Konsultationsbeitrag"&amp;": "&amp;Informationen!A5&amp;" - "&amp;Informationen!A6</f>
        <v>Konsultationsbeitrag: Aktenzeichen: GBK-25-01-1#3 - AgNes</v>
      </c>
      <c r="B2" s="101"/>
      <c r="C2" s="101"/>
      <c r="D2" s="101"/>
      <c r="E2" s="101"/>
      <c r="F2" s="101"/>
      <c r="G2" s="101"/>
    </row>
    <row r="3" spans="1:15" s="9" customFormat="1" ht="11.25" x14ac:dyDescent="0.25">
      <c r="A3" s="7"/>
      <c r="B3" s="23"/>
      <c r="C3" s="23"/>
      <c r="D3" s="8"/>
      <c r="E3" s="8"/>
      <c r="F3" s="8"/>
      <c r="G3" s="15"/>
      <c r="H3" s="94"/>
      <c r="I3" s="90"/>
      <c r="J3" s="90"/>
      <c r="K3" s="90"/>
      <c r="L3" s="90"/>
      <c r="M3" s="90"/>
      <c r="N3" s="90"/>
      <c r="O3" s="99"/>
    </row>
    <row r="4" spans="1:15" s="2" customFormat="1" ht="38.25" customHeight="1" x14ac:dyDescent="0.25">
      <c r="A4" s="59" t="s">
        <v>3</v>
      </c>
      <c r="B4" s="60" t="s">
        <v>32</v>
      </c>
      <c r="C4" s="61" t="s">
        <v>22</v>
      </c>
      <c r="D4" s="60" t="s">
        <v>29</v>
      </c>
      <c r="E4" s="60" t="s">
        <v>35</v>
      </c>
      <c r="F4" s="60" t="s">
        <v>55</v>
      </c>
      <c r="G4" s="59" t="s">
        <v>34</v>
      </c>
      <c r="H4" s="95"/>
      <c r="I4" s="91"/>
      <c r="J4" s="91"/>
      <c r="K4" s="91"/>
      <c r="L4" s="91"/>
      <c r="M4" s="91"/>
      <c r="N4" s="91"/>
      <c r="O4" s="100"/>
    </row>
    <row r="5" spans="1:15" ht="75" x14ac:dyDescent="0.25">
      <c r="A5" s="31">
        <v>1</v>
      </c>
      <c r="B5" s="32" t="s">
        <v>49</v>
      </c>
      <c r="C5" s="33" t="str">
        <f>IF(AND(ISTEXT(B5),ISTEXT(#REF!)),"-","!")</f>
        <v>!</v>
      </c>
      <c r="D5" s="34">
        <f>IF(CONCATENATE(E5&amp;F5&amp;G5)="",0,1)</f>
        <v>1</v>
      </c>
      <c r="E5" s="62">
        <f>_xlfn.IFNA(VLOOKUP(B5,Werte!A:D,2,0),"")</f>
        <v>0</v>
      </c>
      <c r="F5" s="63" t="s">
        <v>62</v>
      </c>
      <c r="G5" s="62" t="s">
        <v>66</v>
      </c>
    </row>
    <row r="6" spans="1:15" ht="150" x14ac:dyDescent="0.25">
      <c r="A6" s="31">
        <v>2</v>
      </c>
      <c r="B6" s="32" t="s">
        <v>39</v>
      </c>
      <c r="C6" s="33" t="str">
        <f>IF(AND(ISTEXT(B6),ISTEXT(#REF!)),"-","!")</f>
        <v>!</v>
      </c>
      <c r="D6" s="34">
        <f t="shared" ref="D6:D69" si="0">IF(CONCATENATE(E6&amp;F6&amp;G6)="",0,1)</f>
        <v>1</v>
      </c>
      <c r="E6" s="62">
        <f>_xlfn.IFNA(VLOOKUP(B6,Werte!A:D,2,0),"")</f>
        <v>0</v>
      </c>
      <c r="F6" s="63" t="s">
        <v>57</v>
      </c>
      <c r="G6" s="62" t="s">
        <v>70</v>
      </c>
    </row>
    <row r="7" spans="1:15" ht="120" x14ac:dyDescent="0.25">
      <c r="A7" s="31">
        <v>4</v>
      </c>
      <c r="B7" s="32" t="s">
        <v>47</v>
      </c>
      <c r="C7" s="33" t="str">
        <f>IF(AND(ISTEXT(B7),ISTEXT(#REF!)),"-","!")</f>
        <v>!</v>
      </c>
      <c r="D7" s="34">
        <f t="shared" si="0"/>
        <v>1</v>
      </c>
      <c r="E7" s="62">
        <f>_xlfn.IFNA(VLOOKUP(B7,Werte!A:D,2,0),"")</f>
        <v>0</v>
      </c>
      <c r="F7" s="63" t="s">
        <v>58</v>
      </c>
      <c r="G7" s="92" t="s">
        <v>63</v>
      </c>
    </row>
    <row r="8" spans="1:15" ht="120" x14ac:dyDescent="0.25">
      <c r="A8" s="31">
        <v>5</v>
      </c>
      <c r="B8" s="32" t="s">
        <v>11</v>
      </c>
      <c r="C8" s="33" t="str">
        <f>IF(AND(ISTEXT(B8),ISTEXT(#REF!)),"-","!")</f>
        <v>!</v>
      </c>
      <c r="D8" s="34">
        <f t="shared" si="0"/>
        <v>1</v>
      </c>
      <c r="E8" s="62">
        <f>_xlfn.IFNA(VLOOKUP(B8,Werte!A:D,2,0),"")</f>
        <v>0</v>
      </c>
      <c r="F8" s="5"/>
      <c r="G8" s="62" t="s">
        <v>65</v>
      </c>
    </row>
    <row r="9" spans="1:15" ht="180" x14ac:dyDescent="0.25">
      <c r="A9" s="31"/>
      <c r="B9" s="32" t="s">
        <v>11</v>
      </c>
      <c r="C9" s="33"/>
      <c r="D9" s="34">
        <f t="shared" si="0"/>
        <v>1</v>
      </c>
      <c r="E9" s="62"/>
      <c r="F9" s="63" t="s">
        <v>61</v>
      </c>
      <c r="G9" s="62" t="s">
        <v>67</v>
      </c>
    </row>
    <row r="10" spans="1:15" ht="240" x14ac:dyDescent="0.25">
      <c r="A10" s="31">
        <v>6</v>
      </c>
      <c r="B10" s="32" t="s">
        <v>38</v>
      </c>
      <c r="C10" s="33" t="str">
        <f>IF(AND(ISTEXT(B10),ISTEXT(#REF!)),"-","!")</f>
        <v>!</v>
      </c>
      <c r="D10" s="34">
        <f t="shared" si="0"/>
        <v>1</v>
      </c>
      <c r="E10" s="62">
        <f>_xlfn.IFNA(VLOOKUP(B10,Werte!A:D,2,0),"")</f>
        <v>0</v>
      </c>
      <c r="F10" s="63"/>
      <c r="G10" s="62" t="s">
        <v>64</v>
      </c>
    </row>
    <row r="11" spans="1:15" ht="30" x14ac:dyDescent="0.25">
      <c r="A11" s="31">
        <v>7</v>
      </c>
      <c r="B11" s="32" t="s">
        <v>49</v>
      </c>
      <c r="C11" s="33" t="str">
        <f>IF(AND(ISTEXT(B11),ISTEXT(#REF!)),"-","!")</f>
        <v>!</v>
      </c>
      <c r="D11" s="34">
        <f t="shared" si="0"/>
        <v>1</v>
      </c>
      <c r="E11" s="62">
        <f>_xlfn.IFNA(VLOOKUP(B11,Werte!A:D,2,0),"")</f>
        <v>0</v>
      </c>
      <c r="F11" s="63" t="s">
        <v>59</v>
      </c>
      <c r="G11" s="62" t="s">
        <v>69</v>
      </c>
    </row>
    <row r="12" spans="1:15" ht="120" x14ac:dyDescent="0.25">
      <c r="A12" s="31">
        <v>8</v>
      </c>
      <c r="B12" s="32" t="s">
        <v>39</v>
      </c>
      <c r="C12" s="33" t="str">
        <f>IF(AND(ISTEXT(B12),ISTEXT(#REF!)),"-","!")</f>
        <v>!</v>
      </c>
      <c r="D12" s="34">
        <f t="shared" si="0"/>
        <v>1</v>
      </c>
      <c r="E12" s="62">
        <f>_xlfn.IFNA(VLOOKUP(B12,Werte!A:D,2,0),"")</f>
        <v>0</v>
      </c>
      <c r="F12" s="63" t="s">
        <v>60</v>
      </c>
      <c r="G12" s="62" t="s">
        <v>68</v>
      </c>
    </row>
    <row r="13" spans="1:15" ht="75" x14ac:dyDescent="0.25">
      <c r="A13" s="31">
        <v>9</v>
      </c>
      <c r="B13" s="32" t="s">
        <v>11</v>
      </c>
      <c r="C13" s="33" t="str">
        <f>IF(AND(ISTEXT(B13),ISTEXT(#REF!)),"-","!")</f>
        <v>!</v>
      </c>
      <c r="D13" s="34">
        <f t="shared" si="0"/>
        <v>1</v>
      </c>
      <c r="E13" s="62">
        <f>_xlfn.IFNA(VLOOKUP(B13,Werte!A:D,2,0),"")</f>
        <v>0</v>
      </c>
      <c r="F13" s="63"/>
      <c r="G13" s="62" t="s">
        <v>71</v>
      </c>
    </row>
    <row r="14" spans="1:15" ht="135" x14ac:dyDescent="0.25">
      <c r="A14" s="31">
        <v>10</v>
      </c>
      <c r="B14" s="32" t="s">
        <v>11</v>
      </c>
      <c r="C14" s="33" t="str">
        <f>IF(AND(ISTEXT(B14),ISTEXT(#REF!)),"-","!")</f>
        <v>!</v>
      </c>
      <c r="D14" s="34">
        <f t="shared" si="0"/>
        <v>1</v>
      </c>
      <c r="E14" s="62">
        <f>_xlfn.IFNA(VLOOKUP(B14,Werte!A:D,2,0),"")</f>
        <v>0</v>
      </c>
      <c r="F14" s="63"/>
      <c r="G14" s="62" t="s">
        <v>72</v>
      </c>
    </row>
    <row r="15" spans="1:15" ht="120" x14ac:dyDescent="0.25">
      <c r="A15" s="31">
        <v>11</v>
      </c>
      <c r="B15" s="32" t="s">
        <v>47</v>
      </c>
      <c r="C15" s="33" t="str">
        <f>IF(AND(ISTEXT(B15),ISTEXT(#REF!)),"-","!")</f>
        <v>!</v>
      </c>
      <c r="D15" s="34">
        <f t="shared" si="0"/>
        <v>1</v>
      </c>
      <c r="E15" s="62">
        <f>_xlfn.IFNA(VLOOKUP(B15,Werte!A:D,2,0),"")</f>
        <v>0</v>
      </c>
      <c r="F15" s="63"/>
      <c r="G15" s="62" t="s">
        <v>73</v>
      </c>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7 F9: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14</v>
      </c>
      <c r="B1" s="87"/>
      <c r="C1" s="87"/>
      <c r="D1" s="87"/>
      <c r="F1" s="88"/>
      <c r="G1" s="88"/>
      <c r="H1" s="88"/>
      <c r="I1" s="88"/>
      <c r="J1" s="88"/>
      <c r="K1" s="88"/>
      <c r="L1" s="88"/>
      <c r="M1" s="88"/>
      <c r="N1" s="88"/>
    </row>
    <row r="2" spans="1:14" s="13" customFormat="1" ht="17.25" customHeight="1" x14ac:dyDescent="0.25">
      <c r="A2" s="19" t="s">
        <v>31</v>
      </c>
      <c r="B2" s="19"/>
      <c r="C2" s="19" t="s">
        <v>34</v>
      </c>
      <c r="D2" s="19" t="s">
        <v>24</v>
      </c>
      <c r="F2" s="29"/>
      <c r="G2" s="30"/>
      <c r="H2" s="30"/>
      <c r="I2" s="30"/>
      <c r="J2" s="30"/>
      <c r="K2" s="30"/>
      <c r="L2" s="30"/>
      <c r="M2" s="30"/>
      <c r="N2" s="30"/>
    </row>
    <row r="3" spans="1:14" s="13" customFormat="1" ht="17.25" customHeight="1" x14ac:dyDescent="0.25">
      <c r="A3" s="28" t="s">
        <v>36</v>
      </c>
      <c r="B3" s="64"/>
      <c r="C3" s="19"/>
      <c r="D3" s="19"/>
      <c r="F3" s="1"/>
      <c r="G3" s="1"/>
      <c r="H3" s="1"/>
      <c r="I3" s="1"/>
      <c r="J3" s="1"/>
      <c r="K3" s="1"/>
      <c r="L3" s="1"/>
      <c r="M3" s="1"/>
      <c r="N3" s="1"/>
    </row>
    <row r="4" spans="1:14" s="10" customFormat="1" x14ac:dyDescent="0.25">
      <c r="A4" s="27" t="s">
        <v>33</v>
      </c>
      <c r="B4" s="17"/>
      <c r="C4" s="18"/>
      <c r="D4" s="20"/>
      <c r="F4" s="1"/>
      <c r="G4" s="1"/>
      <c r="H4" s="1"/>
      <c r="I4" s="1"/>
      <c r="J4" s="1"/>
      <c r="K4" s="1"/>
      <c r="L4" s="1"/>
      <c r="M4" s="1"/>
      <c r="N4" s="1"/>
    </row>
    <row r="5" spans="1:14" s="10" customFormat="1" x14ac:dyDescent="0.25">
      <c r="A5" s="27" t="s">
        <v>50</v>
      </c>
      <c r="B5" s="17"/>
      <c r="C5" s="18"/>
      <c r="D5" s="20"/>
      <c r="F5" s="1"/>
      <c r="G5" s="1"/>
      <c r="H5" s="1"/>
      <c r="I5" s="1"/>
      <c r="J5" s="1"/>
      <c r="K5" s="1"/>
      <c r="L5" s="1"/>
      <c r="M5" s="1"/>
      <c r="N5" s="1"/>
    </row>
    <row r="6" spans="1:14" x14ac:dyDescent="0.25">
      <c r="A6" s="27" t="s">
        <v>49</v>
      </c>
      <c r="B6" s="17"/>
      <c r="C6" s="18"/>
      <c r="D6" s="18"/>
    </row>
    <row r="7" spans="1:14" x14ac:dyDescent="0.25">
      <c r="A7" s="66" t="s">
        <v>37</v>
      </c>
      <c r="B7" s="17"/>
      <c r="C7" s="18"/>
      <c r="D7" s="18"/>
    </row>
    <row r="8" spans="1:14" x14ac:dyDescent="0.25">
      <c r="A8" s="66" t="s">
        <v>38</v>
      </c>
      <c r="B8" s="17"/>
      <c r="C8" s="18"/>
      <c r="D8" s="18"/>
    </row>
    <row r="9" spans="1:14" x14ac:dyDescent="0.25">
      <c r="A9" s="65" t="s">
        <v>53</v>
      </c>
      <c r="B9" s="17"/>
      <c r="C9" s="18"/>
      <c r="D9" s="18"/>
    </row>
    <row r="10" spans="1:14" ht="30" x14ac:dyDescent="0.25">
      <c r="A10" s="66" t="s">
        <v>40</v>
      </c>
      <c r="B10" s="17"/>
      <c r="C10" s="18"/>
      <c r="D10" s="18"/>
    </row>
    <row r="11" spans="1:14" ht="30" x14ac:dyDescent="0.25">
      <c r="A11" s="66" t="s">
        <v>41</v>
      </c>
      <c r="B11" s="17"/>
      <c r="C11" s="18"/>
      <c r="D11" s="18"/>
    </row>
    <row r="12" spans="1:14" x14ac:dyDescent="0.25">
      <c r="A12" s="28" t="s">
        <v>39</v>
      </c>
      <c r="B12" s="17"/>
      <c r="C12" s="18"/>
      <c r="D12" s="18"/>
    </row>
    <row r="13" spans="1:14" x14ac:dyDescent="0.25">
      <c r="A13" s="66" t="s">
        <v>42</v>
      </c>
      <c r="B13" s="17"/>
      <c r="C13" s="18"/>
      <c r="D13" s="18"/>
    </row>
    <row r="14" spans="1:14" x14ac:dyDescent="0.25">
      <c r="A14" s="66" t="s">
        <v>43</v>
      </c>
      <c r="B14" s="17"/>
      <c r="C14" s="18"/>
      <c r="D14" s="18"/>
    </row>
    <row r="15" spans="1:14" ht="30" x14ac:dyDescent="0.25">
      <c r="A15" s="66" t="s">
        <v>44</v>
      </c>
      <c r="B15" s="17"/>
      <c r="C15" s="18"/>
      <c r="D15" s="18"/>
      <c r="F15" s="88"/>
      <c r="G15" s="88"/>
      <c r="H15" s="88"/>
      <c r="I15" s="88"/>
      <c r="J15" s="88"/>
      <c r="K15" s="88"/>
      <c r="L15" s="88"/>
      <c r="M15" s="88"/>
      <c r="N15" s="88"/>
    </row>
    <row r="16" spans="1:14" x14ac:dyDescent="0.25">
      <c r="A16" s="66" t="s">
        <v>45</v>
      </c>
      <c r="B16" s="17"/>
      <c r="C16" s="18"/>
      <c r="D16" s="18"/>
    </row>
    <row r="17" spans="1:4" x14ac:dyDescent="0.25">
      <c r="A17" s="27" t="s">
        <v>46</v>
      </c>
      <c r="B17" s="17"/>
      <c r="C17" s="18"/>
      <c r="D17" s="18"/>
    </row>
    <row r="18" spans="1:4" x14ac:dyDescent="0.25">
      <c r="A18" s="27" t="s">
        <v>47</v>
      </c>
      <c r="B18" s="17"/>
      <c r="C18" s="18"/>
      <c r="D18" s="18"/>
    </row>
    <row r="19" spans="1:4" x14ac:dyDescent="0.25">
      <c r="A19" s="27" t="s">
        <v>48</v>
      </c>
      <c r="B19" s="17"/>
      <c r="C19" s="18"/>
      <c r="D19" s="18"/>
    </row>
    <row r="20" spans="1:4" x14ac:dyDescent="0.25">
      <c r="A20" s="27" t="s">
        <v>54</v>
      </c>
      <c r="B20" s="17"/>
      <c r="C20" s="18"/>
      <c r="D20" s="18"/>
    </row>
    <row r="21" spans="1:4" x14ac:dyDescent="0.25">
      <c r="A21" s="25" t="s">
        <v>11</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6" t="s">
        <v>4</v>
      </c>
      <c r="D1" s="21" t="s">
        <v>17</v>
      </c>
    </row>
    <row r="2" spans="1:4" ht="15.75" thickBot="1" x14ac:dyDescent="0.3">
      <c r="A2" s="17" t="s">
        <v>8</v>
      </c>
      <c r="D2" s="22" t="s">
        <v>16</v>
      </c>
    </row>
    <row r="3" spans="1:4" x14ac:dyDescent="0.25">
      <c r="A3" s="17" t="s">
        <v>6</v>
      </c>
    </row>
    <row r="4" spans="1:4" x14ac:dyDescent="0.25">
      <c r="A4" s="17" t="s">
        <v>5</v>
      </c>
    </row>
    <row r="5" spans="1:4" x14ac:dyDescent="0.25">
      <c r="A5" s="17" t="s">
        <v>9</v>
      </c>
    </row>
    <row r="6" spans="1:4" x14ac:dyDescent="0.25">
      <c r="A6" s="17" t="s">
        <v>12</v>
      </c>
    </row>
    <row r="7" spans="1:4" x14ac:dyDescent="0.25">
      <c r="A7" s="17" t="s">
        <v>15</v>
      </c>
    </row>
    <row r="8" spans="1:4" x14ac:dyDescent="0.25">
      <c r="A8" s="17" t="s">
        <v>7</v>
      </c>
    </row>
    <row r="9" spans="1:4" x14ac:dyDescent="0.25">
      <c r="A9" s="17" t="s">
        <v>10</v>
      </c>
    </row>
    <row r="10" spans="1:4" x14ac:dyDescent="0.25">
      <c r="A10" s="17"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2025-09-10T11:38:32Z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