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900CCFA6-EAAE-4E6A-BD24-A254D3B37956}"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E5" i="5"/>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<sst xmlns="http://schemas.openxmlformats.org/spreadsheetml/2006/main" count="96" uniqueCount="79">
  <si>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</si>
  <si>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</si>
  <si>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</si>
  <si>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</si>
  <si>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</si>
  <si>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</si>
  <si>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</si>
  <si>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</si>
  <si>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</si>
  <si>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</si>
  <si>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</si>
  <si>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</si>
  <si>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</si>
  <si>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</si>
  <si>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</si>
  <si>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</si>
  <si>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</si>
  <si>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</si>
  <si>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</si>
  <si>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</si>
  <si>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</si>
  <si>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</si>
  <si>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</si>
  <si>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</si>
  <si>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Zielbild für die Netzentgeltsystematik</t>
  </si>
  <si>
    <t>Abbildung 2: Zielbild der Netzentgeltsystematik Strom; Quelle: Eigene Darstellung
Bundesnetzagentur</t>
  </si>
  <si>
    <t>In der Abbildung unter "Anreizen" sowie im Text des Unterkapitels sollte als Ziel die Optimierung der Netzauslastung durch Dynamisierung sowie die Senkung des Netzausbaubedarfs bei gleichzeitigem Erreichen von 100% EE-Anteil als Ziel aufgenommen werden. Die Ausgestaltung von Netzentgelten sollte so beschaffen sein, dass sie Anreize zu netzdienlicher Einspeisung und Verbrauch setzt sowie zum netzdienlichen Betrieb von Speichern (inkl. birektionalem Laden). Je besser Speicherkapazitäten durch dynamische Netzentgelte hierfür genutzt werden, desto geringer wird der zukünftige Netzausbaubedarf sein. </t>
  </si>
  <si>
    <t>Die Zuordnung zu unterschiedlichen Zieldimensionen soll ferner das
Bewusstsein dafür schärfen, dass eine kausale, eindeutige Zuordnung einzelner Netzkosten zu einzelnen
Netzkunden praktisch nahezu ausgeschlossen ist. B</t>
  </si>
  <si>
    <t>Es wäre zu prüfen, ob zukünftig bei vollständig dynamischen Netzentgelten für Kunden mit Smart Meter eine solche kausale räumlich und zeitlich aufgelöste Zuordnung nicht doch möglich wäre, zumindest entsprechend der Anteile des Strommixes des jeweiligen Versorges, d.h. wenn hier bspw. ein hoher Anteil Windstrom aus Offshore-Windparks entahlten ist, sollten die dynamischen Netzentgelte entsprechend höher sein.</t>
  </si>
  <si>
    <t xml:space="preserve">Prinzip Kostenreflexivität / gerechte Verteilung von Netzkosten </t>
  </si>
  <si>
    <t>Folgender Punkt fehlt vollständig: Aus Sicht des AKE der CSU sollte die Direktvermarktung von EE-Strom (bspw. aus PV, Windkraft, Biomasse) über nichtöffentliche und kommunale Netze von sämtlichen Netzentgelten (mit Ausnahme der Entgelte für die Nutzung des kommunalen Verteilnetzes) befreit werden. Dies fördert die Wertschöpfung und Akzeptanz vor Ort und ist verursachergerecht. Zusätzliche Randbedingung könnte sein, dass entweder die Gleichzeitig von Erzeugung und Verbrauch sichergesetllt sein uss oder alternativ die Befreiung von Netzentgelten nur in den Zeiten gilt, in denen das gesamte betreffende nichtöffentliche / komunale Netz keinen Strom ist die übergeordneten Netzenbenen einspeist. Diese Regelung soll explizit auch für Stadtwerke und privatwirtschaftliche Netzbetreiber innerhalb deren Verteilnetze in einer Gemeinde / Stadt gelten. </t>
  </si>
  <si>
    <t>Finanzierungsfunktion</t>
  </si>
  <si>
    <t xml:space="preserve">Falls Netzentgelte für Einspeiseanlagen erhoben werden sollten, müssten diese aus Gründen der Wahrung der Wettbewerbsfähigkeit am Markt für alle Einspeiseanlagen ab einer bestimmten Größe (s. unten) gelten, insbesondere auch für Khole-/Gaskraftwerke sowie für den Import vom Strom aus dem Ausland. Ausgenommen werden sollte, siehe vorheriger Punkt, die Direktvermakrung von EE-Strom über nichtöffentliche und kommunale Netze sowie grundsätzliche alle netzdienlich betriebenen Energiespeicheranlagen. Aktuell gelten rechtlich Energiespeicher als Einspeiseanlagen und werden bereits durch Doppelbelastungen benachteiligt, obwohl sie eine netzdienilche Funktion haben. Energiespeicher solltten zukünftig, wenn sie netzdienlich betrieben werden, weder beim Strombezug zu Zeiten hoher Verfügbarkeit im Netz noch bei der Abgabe vom Strom ins Netz Netzentgelte zahlen. Detaillierte Voraussetzungen für die Netzdienlichkeit sind zu prüfen / zu entwickeln. </t>
  </si>
  <si>
    <t>Umsetzbarkeit / Verhältnismäßigkeit</t>
  </si>
  <si>
    <t xml:space="preserve">Für kleine private Anlgen, bspw. private PV-Anlagen bis bspw.30kWp erscheint der Aufwand der Erhebung von Einspeisenetzentgelten unverhältnismäßig hoch. Kleine private Anlagen sollten daher ausgenommen werden. Durch das neue Solarspitzengesetz ist die Netzdienlichkeit solcher Anlagen bereits in einem gewissen Rahmen sichergestellt. </t>
  </si>
  <si>
    <t>Für private Prosumer Wahloptionen anbieten (u.A. auch zur Erhöhung der Akzeptanz)</t>
  </si>
  <si>
    <t>Falls Erzeugeranlagen an Netzentgelten beteiligt werden sollten, soll ihnen die Wahl zwischen zwei Bepreisungsoptionen gestellt werden: Entweder eine monatliche Pauschale in Abhängigkeit der maximalen Einspeiseleistung (eine Wirkleistungsbegrenzung muss dann frei wählbar eingestellt werden könnnen) oder ein dynamisches Netz-Einspeise-Entgelt, das von der aktuellen Auslastung des Verteilnetzes und der Netzdienlichkeit der Einspeisung abhängt (im 15-Minuten Takt zu ermitteln, mit Day Ahead Markt zur Schaffung von Anreizen). Die Betreiber sollen zwischen diesen zwei Optionen wählen können. </t>
  </si>
  <si>
    <t>Anpassungsoption - Dynamische Netzentgelte</t>
  </si>
  <si>
    <t xml:space="preserve">Mittelfristig sollen dynamische Netzentgelte in Verbindung mit dem Smart-Meter-Rollaut für alle Stromkunden mit Smart Meter als frewillige Option angeboten werden, sowohl für Netzbezug als auch für Einspeisung, wobei die Netzdienlichkeit von Verbrauch bzw. Einspeisung im dynamischen Netzentgelt abgebildet werden muss, d.h. es müsste swohl ein dynamisches Netzentgelt für die Einspeisung als auch eines für den Verbrauch im 15-Minuten-Takt bestimmt werden. Gleichzeitig soll es keinen Zwang zu dynamischen Stromtarifenund Netzentgelten geben, sondern auch eine fixe Preisoption soll für Kunden / Prosumer / Einspeiser wählbar sein, bspw. als Leistungspreis für eine frei wählbare maximale Einspeiseleistung, d.h. der Prosumer soll auch in Anlehung an das Solarspitzengesetz für Künden ohne Smart Meter wählen können, dass er max. 60% (oder eine andere beliebige Prozentzahl) seine kWp-Leistung einspeist und dafür eine feste jährliche Einspeisegebühr nach Leistung bezahlt. Wichtig ist, dass private Prosumer ab einer bestimmten Anlagengröße eine Wahlfreiheit zwischen einem festen und damit planbaren und einem dynamischen Netzentgeltmodell erhalten. </t>
  </si>
  <si>
    <t>Anpassungsoption - Speicherentgelte</t>
  </si>
  <si>
    <t xml:space="preserve">Speicher sollten, sofern sie netzdienlich betrieben werden, weder bei Bezug noch bei Einspeisung Netzentgelte bezahlen. Kriterien und Systematiken zur netzdienlichen Steuerbarkeit zur intelligenten Steuerung sind zu entwickeln. Es muss auch sichergestellt werdne, dass durch den Betrieb von Speicher das Netz nicht derart belastet wird, dass bspw. andere Erzeugeranlangen abgeregelt werden müssen. Auch sektorengekoppelte Speicher insbesondere bidirektionales Laden soll hierbei einbezogen werdne. </t>
  </si>
  <si>
    <t>Anpassungsoption - Dynamische Netzentgelte: (2) zeitvariabel - dynamisch</t>
  </si>
  <si>
    <t>Ziel: Optimale Ausnutzung der Netze, Dämpfung des Bedarfs des Netzausbaus</t>
  </si>
  <si>
    <t xml:space="preserve">Langfristig optimal wäre eine räumlich und zeitlich aufgelöste Dynamisierung im 15-min-Takt Die Zielvorstellung sollte sein, die Netzausnutzung zu optimieren und den Bedarf an Netzausbau zu reduzieren. Die Preissignale sollten aber so beschaffen sein, dass der Preis ansteigt, sobald auch nur eine der Ebenen sehr stark ausgelastet ist. </t>
  </si>
  <si>
    <t>Frewillige Teilnahme</t>
  </si>
  <si>
    <t>Netzbetreiber ab einer bestimmten Größe sollten verpflichtet werden, eine dynamische Preisoption anzubieten. Verrbraucher, Betreiber von Einspeiseanlagen und Prosuemr sollen zwischen einem fixen und einem dynamischen Tarif wählen können (wie bei dynamischen Strompreisen)</t>
  </si>
  <si>
    <t>Dynamisierung des Arbeitspreises oder Dynamisierung des Leistungspreises</t>
  </si>
  <si>
    <t>Für eine statische Preisoptoin sollte ein Leistungspreis (maximale Einspeisleistung) und nicht ein Arbeitspreis angeobten werden, da Arbeitspreise nicht ausreichend viele Anreize zu netzdienlichem Verhalten setzen. Bei einem Leistungspreis soll der Einspeiser-Betreiber / Prosumer (ab einer bestimmten Anlagengröße) wählen können, auf welche Einspeiseiseleitung er seine Anlage begrenzen möchte (bspw. 50% oder 60% der kWp-Leistung)</t>
  </si>
  <si>
    <t xml:space="preserve">Der Vertrieb von EE-Strom über kommunale und nichtöffentliche Netze (nicht nur bei Quartieslösungen / MFH, sondenr auch in größeren Gemeinden / Städten) sollen von den Netzentgelten befreit werden (abgesehen von den Entgelten für das kommunale / nichtöff. Verteilnetz). Voraussetzungen sollten sein, dass entweder Erzeugung und Verbrauch gleichzeitig erfolgt oder das kommunale / nichtöffentliche Netz insgesamt keinen Strom in übergeordnete Netzebenen einspeist. </t>
  </si>
  <si>
    <t xml:space="preserve">Netzentgelte für Einspeiseanlagen sollten mit dem Smart-Meter-Rollout gekoppelt werden und entsprechende Vorgaben und Systematiken aufeinander so abgestimmt werden, dass die Effizienz des Gesamtsystems optimiert wird. Dabei ist auch zu berücksichtigen, dass die Kosten für den Betrieb er Smart Meter verhältnismßig ist. </t>
  </si>
  <si>
    <t xml:space="preserve">Es ist zu überlegen, ob ein dynamisches Netzentgelt auch negativ sein kann um ein Preissignal zu setzen, dass bspw. private Speicher (inkl. bidirektionam Laden) eingesetzt werden, um das Netzkurzzeitig zu stabilisieren.Die Wechselwirkungen mit dynamischen Stromtarifen sowie die regionale Auflsöung solcher Preissignale sind zu prüfen und intelligente Lösugnen sind zu entwickeln. </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</si>
  <si>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</si>
  <si>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</si>
  <si>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</si>
  <si>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</si>
  <si>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</si>
  <si>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</si>
  <si>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</si>
  <si>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</si>
  <si>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</si>
  <si>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</si>
  <si>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</si>
  <si>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</si>
  <si>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(3) Lastspitzen herausrechnen</t>
  </si>
  <si>
    <t>Anpassungsoption - Dynamische Netzentgelte: (4) Peak Load Pricing</t>
  </si>
  <si>
    <t>Anpassungsoption - Bundeseinheitliche Netzentgelte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</si>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</sst>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6"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c r="D12" s="74"/>
      <c r="E12" s="5"/>
    </row>
    <row r="13" spans="1:5" ht="15.75" x14ac:dyDescent="0.25">
      <c r="A13" s="44"/>
      <c r="B13" s="43"/>
      <c r="C13" s="45" t="s">
        <v>6</v>
      </c>
      <c r="D13" s="46" t="s">
        <v>7</v>
      </c>
      <c r="E13" s="5"/>
    </row>
    <row r="14" spans="1:5" ht="15.75" x14ac:dyDescent="0.25">
      <c r="A14" s="47"/>
      <c r="B14" s="43" t="s">
        <v>8</v>
      </c>
      <c r="C14" s="48"/>
      <c r="D14" s="49"/>
      <c r="E14" s="5"/>
    </row>
    <row r="15" spans="1:5" ht="15.75" x14ac:dyDescent="0.25">
      <c r="A15" s="50" t="s">
        <v>9</v>
      </c>
      <c r="B15" s="51"/>
      <c r="C15" s="52" t="s">
        <v>10</v>
      </c>
      <c r="D15" s="53"/>
      <c r="E15" s="5"/>
    </row>
    <row r="16" spans="1:5" ht="15.75" x14ac:dyDescent="0.25">
      <c r="A16" s="50" t="s">
        <v>11</v>
      </c>
      <c r="B16" s="51"/>
      <c r="C16" s="54"/>
      <c r="D16" s="55"/>
      <c r="E16" s="5"/>
    </row>
    <row r="17" spans="1:5" ht="15.75" x14ac:dyDescent="0.25">
      <c r="A17" s="50" t="s">
        <v>12</v>
      </c>
      <c r="B17" s="56"/>
      <c r="C17" s="52" t="s">
        <v>13</v>
      </c>
      <c r="D17" s="53"/>
      <c r="E17" s="5"/>
    </row>
    <row r="18" spans="1:5" ht="15.75" customHeight="1" x14ac:dyDescent="0.25">
      <c r="A18" s="57"/>
      <c r="B18" s="82" t="s">
        <v>14</v>
      </c>
      <c r="C18" s="82"/>
      <c r="D18" s="83"/>
      <c r="E18" s="5"/>
    </row>
    <row r="19" spans="1:5" ht="19.5" customHeight="1" x14ac:dyDescent="0.25">
      <c r="A19" s="58"/>
      <c r="B19" s="82"/>
      <c r="C19" s="82"/>
      <c r="D19" s="83"/>
      <c r="E19" s="5"/>
    </row>
    <row r="20" spans="1:5" ht="24.95" customHeight="1" thickBot="1" x14ac:dyDescent="0.3">
      <c r="A20" s="70" t="s">
        <v>15</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8"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16</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17</v>
      </c>
      <c r="B4" s="60" t="s">
        <v>18</v>
      </c>
      <c r="C4" s="61" t="s">
        <v>19</v>
      </c>
      <c r="D4" s="60" t="s">
        <v>20</v>
      </c>
      <c r="E4" s="60" t="s">
        <v>21</v>
      </c>
      <c r="F4" s="60" t="s">
        <v>22</v>
      </c>
      <c r="G4" s="59" t="s">
        <v>23</v>
      </c>
      <c r="H4" s="94"/>
      <c r="I4" s="91"/>
      <c r="J4" s="91"/>
      <c r="K4" s="91"/>
      <c r="L4" s="91"/>
      <c r="M4" s="91"/>
      <c r="N4" s="91"/>
      <c r="O4" s="99"/>
    </row>
    <row r="5" spans="1:15" ht="21" customHeight="1" x14ac:dyDescent="0.25">
      <c r="A5" s="31">
        <v>1</v>
      </c>
      <c r="B5" s="32" t="s">
        <v>24</v>
      </c>
      <c r="C5" s="33" t="str">
        <f>IF(AND(ISTEXT(B5),ISTEXT(#REF!)),"-","!")</f>
        <v>!</v>
      </c>
      <c r="D5" s="34">
        <f>IF(CONCATENATE(E5&amp;F5&amp;G5)="",0,1)</f>
        <v>1</v>
      </c>
      <c r="E5" s="62">
        <f>_xlfn.IFNA(VLOOKUP(B5,Werte!A:D,2,0),"")</f>
        <v>0</v>
      </c>
      <c r="F5" s="63" t="s">
        <v>25</v>
      </c>
      <c r="G5" s="62" t="s">
        <v>26</v>
      </c>
    </row>
    <row r="6" spans="1:15" ht="75" x14ac:dyDescent="0.25">
      <c r="A6" s="31">
        <v>2</v>
      </c>
      <c r="B6" s="32" t="s">
        <v>24</v>
      </c>
      <c r="C6" s="33" t="str">
        <f>IF(AND(ISTEXT(B6),ISTEXT(#REF!)),"-","!")</f>
        <v>!</v>
      </c>
      <c r="D6" s="34">
        <f t="shared" ref="D6:D69" si="0">IF(CONCATENATE(E6&amp;F6&amp;G6)="",0,1)</f>
        <v>1</v>
      </c>
      <c r="E6" s="62">
        <f>_xlfn.IFNA(VLOOKUP(B6,Werte!A:D,2,0),"")</f>
        <v>0</v>
      </c>
      <c r="F6" s="63" t="s">
        <v>27</v>
      </c>
      <c r="G6" s="62" t="s">
        <v>28</v>
      </c>
    </row>
    <row r="7" spans="1:15" ht="135" x14ac:dyDescent="0.25">
      <c r="A7" s="31">
        <v>3</v>
      </c>
      <c r="B7" s="32" t="s">
        <v>24</v>
      </c>
      <c r="C7" s="33" t="str">
        <f>IF(AND(ISTEXT(B7),ISTEXT(#REF!)),"-","!")</f>
        <v>!</v>
      </c>
      <c r="D7" s="34">
        <f t="shared" si="0"/>
        <v>1</v>
      </c>
      <c r="E7" s="62">
        <f>_xlfn.IFNA(VLOOKUP(B7,Werte!A:D,2,0),"")</f>
        <v>0</v>
      </c>
      <c r="F7" s="63" t="s">
        <v>29</v>
      </c>
      <c r="G7" s="62" t="s">
        <v>30</v>
      </c>
    </row>
    <row r="8" spans="1:15" ht="165" x14ac:dyDescent="0.25">
      <c r="A8" s="31">
        <v>4</v>
      </c>
      <c r="B8" s="32" t="s">
        <v>24</v>
      </c>
      <c r="C8" s="33" t="str">
        <f>IF(AND(ISTEXT(B8),ISTEXT(#REF!)),"-","!")</f>
        <v>!</v>
      </c>
      <c r="D8" s="34">
        <f t="shared" si="0"/>
        <v>1</v>
      </c>
      <c r="E8" s="62">
        <f>_xlfn.IFNA(VLOOKUP(B8,Werte!A:D,2,0),"")</f>
        <v>0</v>
      </c>
      <c r="F8" s="63" t="s">
        <v>31</v>
      </c>
      <c r="G8" s="62" t="s">
        <v>32</v>
      </c>
    </row>
    <row r="9" spans="1:15" ht="60" x14ac:dyDescent="0.25">
      <c r="A9" s="31">
        <v>5</v>
      </c>
      <c r="B9" s="32" t="s">
        <v>24</v>
      </c>
      <c r="C9" s="33" t="str">
        <f>IF(AND(ISTEXT(B9),ISTEXT(#REF!)),"-","!")</f>
        <v>!</v>
      </c>
      <c r="D9" s="34">
        <f t="shared" si="0"/>
        <v>1</v>
      </c>
      <c r="E9" s="62">
        <f>_xlfn.IFNA(VLOOKUP(B9,Werte!A:D,2,0),"")</f>
        <v>0</v>
      </c>
      <c r="F9" s="63" t="s">
        <v>33</v>
      </c>
      <c r="G9" s="62" t="s">
        <v>34</v>
      </c>
    </row>
    <row r="10" spans="1:15" ht="105" x14ac:dyDescent="0.25">
      <c r="A10" s="31">
        <v>6</v>
      </c>
      <c r="B10" s="32" t="s">
        <v>24</v>
      </c>
      <c r="C10" s="33" t="str">
        <f>IF(AND(ISTEXT(B10),ISTEXT(#REF!)),"-","!")</f>
        <v>!</v>
      </c>
      <c r="D10" s="34">
        <f t="shared" si="0"/>
        <v>1</v>
      </c>
      <c r="E10" s="62">
        <f>_xlfn.IFNA(VLOOKUP(B10,Werte!A:D,2,0),"")</f>
        <v>0</v>
      </c>
      <c r="F10" s="63" t="s">
        <v>35</v>
      </c>
      <c r="G10" s="62" t="s">
        <v>36</v>
      </c>
    </row>
    <row r="11" spans="1:15" ht="195" x14ac:dyDescent="0.25">
      <c r="A11" s="31">
        <v>7</v>
      </c>
      <c r="B11" s="32" t="s">
        <v>37</v>
      </c>
      <c r="C11" s="33" t="str">
        <f>IF(AND(ISTEXT(B11),ISTEXT(#REF!)),"-","!")</f>
        <v>!</v>
      </c>
      <c r="D11" s="34">
        <f t="shared" si="0"/>
        <v>1</v>
      </c>
      <c r="E11" s="62">
        <f>_xlfn.IFNA(VLOOKUP(B11,Werte!A:D,2,0),"")</f>
        <v>0</v>
      </c>
      <c r="F11" s="63"/>
      <c r="G11" s="62" t="s">
        <v>38</v>
      </c>
    </row>
    <row r="12" spans="1:15" ht="90" x14ac:dyDescent="0.25">
      <c r="A12" s="31">
        <v>8</v>
      </c>
      <c r="B12" s="32" t="s">
        <v>39</v>
      </c>
      <c r="C12" s="33" t="str">
        <f>IF(AND(ISTEXT(B12),ISTEXT(#REF!)),"-","!")</f>
        <v>!</v>
      </c>
      <c r="D12" s="34">
        <f t="shared" si="0"/>
        <v>1</v>
      </c>
      <c r="E12" s="62">
        <f>_xlfn.IFNA(VLOOKUP(B12,Werte!A:D,2,0),"")</f>
        <v>0</v>
      </c>
      <c r="F12" s="63"/>
      <c r="G12" s="62" t="s">
        <v>40</v>
      </c>
    </row>
    <row r="13" spans="1:15" ht="60" x14ac:dyDescent="0.25">
      <c r="A13" s="31">
        <v>9</v>
      </c>
      <c r="B13" s="32" t="s">
        <v>41</v>
      </c>
      <c r="C13" s="33" t="str">
        <f>IF(AND(ISTEXT(B13),ISTEXT(#REF!)),"-","!")</f>
        <v>!</v>
      </c>
      <c r="D13" s="34">
        <f t="shared" si="0"/>
        <v>1</v>
      </c>
      <c r="E13" s="62">
        <f>_xlfn.IFNA(VLOOKUP(B13,Werte!A:D,2,0),"")</f>
        <v>0</v>
      </c>
      <c r="F13" s="63" t="s">
        <v>42</v>
      </c>
      <c r="G13" s="62" t="s">
        <v>43</v>
      </c>
    </row>
    <row r="14" spans="1:15" ht="45" x14ac:dyDescent="0.25">
      <c r="A14" s="31">
        <v>10</v>
      </c>
      <c r="B14" s="32" t="s">
        <v>37</v>
      </c>
      <c r="C14" s="33" t="str">
        <f>IF(AND(ISTEXT(B14),ISTEXT(#REF!)),"-","!")</f>
        <v>!</v>
      </c>
      <c r="D14" s="34">
        <f t="shared" si="0"/>
        <v>1</v>
      </c>
      <c r="E14" s="62">
        <f>_xlfn.IFNA(VLOOKUP(B14,Werte!A:D,2,0),"")</f>
        <v>0</v>
      </c>
      <c r="F14" s="63" t="s">
        <v>44</v>
      </c>
      <c r="G14" s="62" t="s">
        <v>45</v>
      </c>
    </row>
    <row r="15" spans="1:15" ht="75" x14ac:dyDescent="0.25">
      <c r="A15" s="31">
        <v>11</v>
      </c>
      <c r="B15" s="32" t="s">
        <v>37</v>
      </c>
      <c r="C15" s="33" t="str">
        <f>IF(AND(ISTEXT(B15),ISTEXT(#REF!)),"-","!")</f>
        <v>!</v>
      </c>
      <c r="D15" s="34">
        <f t="shared" si="0"/>
        <v>1</v>
      </c>
      <c r="E15" s="62">
        <f>_xlfn.IFNA(VLOOKUP(B15,Werte!A:D,2,0),"")</f>
        <v>0</v>
      </c>
      <c r="F15" s="63" t="s">
        <v>46</v>
      </c>
      <c r="G15" s="62" t="s">
        <v>47</v>
      </c>
    </row>
    <row r="16" spans="1:15" ht="90" x14ac:dyDescent="0.25">
      <c r="A16" s="31">
        <v>12</v>
      </c>
      <c r="B16" s="32" t="s">
        <v>7</v>
      </c>
      <c r="C16" s="33" t="str">
        <f>IF(AND(ISTEXT(B16),ISTEXT(#REF!)),"-","!")</f>
        <v>!</v>
      </c>
      <c r="D16" s="34">
        <f t="shared" si="0"/>
        <v>1</v>
      </c>
      <c r="E16" s="62">
        <f>_xlfn.IFNA(VLOOKUP(B16,Werte!A:D,2,0),"")</f>
        <v>0</v>
      </c>
      <c r="F16" s="63"/>
      <c r="G16" s="62" t="s">
        <v>48</v>
      </c>
    </row>
    <row r="17" spans="1:7" ht="60" x14ac:dyDescent="0.25">
      <c r="A17" s="31">
        <v>13</v>
      </c>
      <c r="B17" s="32" t="s">
        <v>7</v>
      </c>
      <c r="C17" s="33" t="str">
        <f>IF(AND(ISTEXT(B17),ISTEXT(#REF!)),"-","!")</f>
        <v>!</v>
      </c>
      <c r="D17" s="34">
        <f t="shared" si="0"/>
        <v>1</v>
      </c>
      <c r="E17" s="62">
        <f>_xlfn.IFNA(VLOOKUP(B17,Werte!A:D,2,0),"")</f>
        <v>0</v>
      </c>
      <c r="F17" s="63"/>
      <c r="G17" s="62" t="s">
        <v>49</v>
      </c>
    </row>
    <row r="18" spans="1:7" ht="60" x14ac:dyDescent="0.25">
      <c r="A18" s="31">
        <v>14</v>
      </c>
      <c r="B18" s="32" t="s">
        <v>7</v>
      </c>
      <c r="C18" s="33" t="str">
        <f>IF(AND(ISTEXT(B18),ISTEXT(#REF!)),"-","!")</f>
        <v>!</v>
      </c>
      <c r="D18" s="34">
        <f t="shared" si="0"/>
        <v>1</v>
      </c>
      <c r="E18" s="62">
        <f>_xlfn.IFNA(VLOOKUP(B18,Werte!A:D,2,0),"")</f>
        <v>0</v>
      </c>
      <c r="F18" s="63"/>
      <c r="G18" s="62" t="s">
        <v>50</v>
      </c>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7" customHeight="1" x14ac:dyDescent="0.25">
      <c r="A1" s="87" t="s">
        <v>51</v>
      </c>
      <c r="B1" s="87"/>
      <c r="C1" s="87"/>
      <c r="D1" s="87"/>
      <c r="F1" s="88"/>
      <c r="G1" s="88"/>
      <c r="H1" s="88"/>
      <c r="I1" s="88"/>
      <c r="J1" s="88"/>
      <c r="K1" s="88"/>
      <c r="L1" s="88"/>
      <c r="M1" s="88"/>
      <c r="N1" s="88"/>
    </row>
    <row r="2" spans="1:14" s="13" customFormat="1" ht="17.25" customHeight="1" x14ac:dyDescent="0.25">
      <c r="A2" s="19" t="s">
        <v>52</v>
      </c>
      <c r="B2" s="19"/>
      <c r="C2" s="19" t="s">
        <v>23</v>
      </c>
      <c r="D2" s="19" t="s">
        <v>53</v>
      </c>
      <c r="F2" s="29"/>
      <c r="G2" s="30"/>
      <c r="H2" s="30"/>
      <c r="I2" s="30"/>
      <c r="J2" s="30"/>
      <c r="K2" s="30"/>
      <c r="L2" s="30"/>
      <c r="M2" s="30"/>
      <c r="N2" s="30"/>
    </row>
    <row r="3" spans="1:14" s="13" customFormat="1" ht="17.25" customHeight="1" x14ac:dyDescent="0.25">
      <c r="A3" s="28" t="s">
        <v>54</v>
      </c>
      <c r="B3" s="64"/>
      <c r="C3" s="19"/>
      <c r="D3" s="19"/>
      <c r="F3" s="1"/>
      <c r="G3" s="1"/>
      <c r="H3" s="1"/>
      <c r="I3" s="1"/>
      <c r="J3" s="1"/>
      <c r="K3" s="1"/>
      <c r="L3" s="1"/>
      <c r="M3" s="1"/>
      <c r="N3" s="1"/>
    </row>
    <row r="4" spans="1:14" s="10" customFormat="1" x14ac:dyDescent="0.25">
      <c r="A4" s="27" t="s">
        <v>24</v>
      </c>
      <c r="B4" s="17"/>
      <c r="C4" s="18"/>
      <c r="D4" s="20"/>
      <c r="F4" s="1"/>
      <c r="G4" s="1"/>
      <c r="H4" s="1"/>
      <c r="I4" s="1"/>
      <c r="J4" s="1"/>
      <c r="K4" s="1"/>
      <c r="L4" s="1"/>
      <c r="M4" s="1"/>
      <c r="N4" s="1"/>
    </row>
    <row r="5" spans="1:14" s="10" customFormat="1" x14ac:dyDescent="0.25">
      <c r="A5" s="27" t="s">
        <v>55</v>
      </c>
      <c r="B5" s="17"/>
      <c r="C5" s="18"/>
      <c r="D5" s="20"/>
      <c r="F5" s="1"/>
      <c r="G5" s="1"/>
      <c r="H5" s="1"/>
      <c r="I5" s="1"/>
      <c r="J5" s="1"/>
      <c r="K5" s="1"/>
      <c r="L5" s="1"/>
      <c r="M5" s="1"/>
      <c r="N5" s="1"/>
    </row>
    <row r="6" spans="1:14" x14ac:dyDescent="0.25">
      <c r="A6" s="27" t="s">
        <v>56</v>
      </c>
      <c r="B6" s="17"/>
      <c r="C6" s="18"/>
      <c r="D6" s="18"/>
    </row>
    <row r="7" spans="1:14" x14ac:dyDescent="0.25">
      <c r="A7" s="66" t="s">
        <v>57</v>
      </c>
      <c r="B7" s="17"/>
      <c r="C7" s="18"/>
      <c r="D7" s="18"/>
    </row>
    <row r="8" spans="1:14" x14ac:dyDescent="0.25">
      <c r="A8" s="66" t="s">
        <v>58</v>
      </c>
      <c r="B8" s="17"/>
      <c r="C8" s="18"/>
      <c r="D8" s="18"/>
    </row>
    <row r="9" spans="1:14" x14ac:dyDescent="0.25">
      <c r="A9" s="65" t="s">
        <v>59</v>
      </c>
      <c r="B9" s="17"/>
      <c r="C9" s="18"/>
      <c r="D9" s="18"/>
    </row>
    <row r="10" spans="1:14" ht="30" x14ac:dyDescent="0.25">
      <c r="A10" s="66" t="s">
        <v>60</v>
      </c>
      <c r="B10" s="17"/>
      <c r="C10" s="18"/>
      <c r="D10" s="18"/>
    </row>
    <row r="11" spans="1:14" ht="30" x14ac:dyDescent="0.25">
      <c r="A11" s="66" t="s">
        <v>61</v>
      </c>
      <c r="B11" s="17"/>
      <c r="C11" s="18"/>
      <c r="D11" s="18"/>
    </row>
    <row r="12" spans="1:14" x14ac:dyDescent="0.25">
      <c r="A12" s="28" t="s">
        <v>37</v>
      </c>
      <c r="B12" s="17"/>
      <c r="C12" s="18"/>
      <c r="D12" s="18"/>
    </row>
    <row r="13" spans="1:14" x14ac:dyDescent="0.25">
      <c r="A13" s="66" t="s">
        <v>62</v>
      </c>
      <c r="B13" s="17"/>
      <c r="C13" s="18"/>
      <c r="D13" s="18"/>
    </row>
    <row r="14" spans="1:14" x14ac:dyDescent="0.25">
      <c r="A14" s="66" t="s">
        <v>41</v>
      </c>
      <c r="B14" s="17"/>
      <c r="C14" s="18"/>
      <c r="D14" s="18"/>
    </row>
    <row r="15" spans="1:14" ht="30" x14ac:dyDescent="0.25">
      <c r="A15" s="66" t="s">
        <v>63</v>
      </c>
      <c r="B15" s="17"/>
      <c r="C15" s="18"/>
      <c r="D15" s="18"/>
      <c r="F15" s="88"/>
      <c r="G15" s="88"/>
      <c r="H15" s="88"/>
      <c r="I15" s="88"/>
      <c r="J15" s="88"/>
      <c r="K15" s="88"/>
      <c r="L15" s="88"/>
      <c r="M15" s="88"/>
      <c r="N15" s="88"/>
    </row>
    <row r="16" spans="1:14" x14ac:dyDescent="0.25">
      <c r="A16" s="66" t="s">
        <v>64</v>
      </c>
      <c r="B16" s="17"/>
      <c r="C16" s="18"/>
      <c r="D16" s="18"/>
    </row>
    <row r="17" spans="1:4" x14ac:dyDescent="0.25">
      <c r="A17" s="27" t="s">
        <v>65</v>
      </c>
      <c r="B17" s="17"/>
      <c r="C17" s="18"/>
      <c r="D17" s="18"/>
    </row>
    <row r="18" spans="1:4" x14ac:dyDescent="0.25">
      <c r="A18" s="27" t="s">
        <v>39</v>
      </c>
      <c r="B18" s="17"/>
      <c r="C18" s="18"/>
      <c r="D18" s="18"/>
    </row>
    <row r="19" spans="1:4" x14ac:dyDescent="0.25">
      <c r="A19" s="27" t="s">
        <v>66</v>
      </c>
      <c r="B19" s="17"/>
      <c r="C19" s="18"/>
      <c r="D19" s="18"/>
    </row>
    <row r="20" spans="1:4" x14ac:dyDescent="0.25">
      <c r="A20" s="27" t="s">
        <v>67</v>
      </c>
      <c r="B20" s="17"/>
      <c r="C20" s="18"/>
      <c r="D20" s="18"/>
    </row>
    <row r="21" spans="1:4" x14ac:dyDescent="0.25">
      <c r="A21" s="25" t="s">
        <v>7</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68</v>
      </c>
      <c r="D1" s="21" t="s">
        <v>69</v>
      </c>
    </row>
    <row r="2" spans="1:4" ht="15.75" thickBot="1" x14ac:dyDescent="0.3">
      <c r="A2" s="17" t="s">
        <v>70</v>
      </c>
      <c r="D2" s="22" t="s">
        <v>71</v>
      </c>
    </row>
    <row r="3" spans="1:4" x14ac:dyDescent="0.25">
      <c r="A3" s="17" t="s">
        <v>72</v>
      </c>
    </row>
    <row r="4" spans="1:4" x14ac:dyDescent="0.25">
      <c r="A4" s="17" t="s">
        <v>73</v>
      </c>
    </row>
    <row r="5" spans="1:4" x14ac:dyDescent="0.25">
      <c r="A5" s="17" t="s">
        <v>74</v>
      </c>
    </row>
    <row r="6" spans="1:4" x14ac:dyDescent="0.25">
      <c r="A6" s="17" t="s">
        <v>75</v>
      </c>
    </row>
    <row r="7" spans="1:4" x14ac:dyDescent="0.25">
      <c r="A7" s="17" t="s">
        <v>76</v>
      </c>
    </row>
    <row r="8" spans="1:4" x14ac:dyDescent="0.25">
      <c r="A8" s="17" t="s">
        <v>77</v>
      </c>
    </row>
    <row r="9" spans="1:4" x14ac:dyDescent="0.25">
      <c r="A9" s="17" t="s">
        <v>78</v>
      </c>
    </row>
    <row r="10" spans="1:4" x14ac:dyDescent="0.25">
      <c r="A10" s="17" t="s">
        <v>7</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2025-09-10T11:42:08Z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