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290799BB-F375-411A-99E3-77CEFCB1E7BE}"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<sst xmlns="http://schemas.openxmlformats.org/spreadsheetml/2006/main" count="62" uniqueCount="59">
  <si>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</si>
  <si>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</si>
  <si>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</si>
  <si>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</si>
  <si>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</si>
  <si>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</si>
  <si>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 xml:space="preserve">Deutscher Wasserstoff-Verband </t>
  </si>
  <si>
    <t xml:space="preserve">Marktrolle: </t>
  </si>
  <si>
    <t>Verband</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</si>
  <si>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</si>
  <si>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</si>
  <si>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</si>
  <si>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</si>
  <si>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</si>
  <si>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</si>
  <si>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</si>
  <si>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</si>
  <si>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</si>
  <si>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</si>
  <si>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</si>
  <si>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</si>
  <si>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</si>
  <si>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</si>
  <si>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</si>
  <si>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</si>
  <si>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So erhalten netzgekoppelte Stromspeicher, und erweiterte Pumpspeicher, die Strom aus dem Netz beziehen und wieder in dasselbe Netz zurückspeisen, sowie Elektrolyseure für 20 Jahre eine vollständige Entgeltbefreiung – ohne dabei eine Gegenleistung für das Netz zu erbringen.[...] Sondernetzentgelte sind europarechtlich zulässig, sofern die Gegenleistungen für das Energieversorgungsystem in einem angemessenen Verhältnis zu der gewährten Privilegierung stehen. Ob die bestehenden Sondertatbestände diesen Kriterien gerecht werden, kann in Frage gestellt werden. Zudem steht die faktische Vollbefreiung für einige Speicher im Widerspruch zum Grundsatz der Kostenreflexivität, da die Privilegierten überhaupt keinen Beitrag zur Deckung der (durch sie mitverursachten) Netzkosten leisten. Auch kann die Vollbefreiung von Speichern von den Netzentgelten als eine Diskriminierung gegenüber anderen Netznutzern angesehen werden, die gleiche oder ähnliche Kosten im Stromnetz verursachen sowie einen gleichen Beitrag zur Netzentlastung leisten.</t>
  </si>
  <si>
    <t>Deutscher Wasserstoff-Verband zur Konsultation der Bundesnetzagentur zum Festlegungsverfahren der Allgemeinen Netzentgeltsystematik Strom (AgNeS)
Die Bundesnetzagentur stellt in ihrem Diskussionspapier die Verteilung der Stromnetzkosten sowie die Evaluation von Netzentgeltreduzierungen und Vollbefreiungen in Frage. Das Ziel ist eine verursachungsgerechte Verteilung der Netzkosten sowie eine Anerkennung netzdienlichen Verhaltens durch Netznutzer.
Auch Elektrolyseure sind im Besonderen von der Diskussion betroffen. Nach § 118 Abs. 6 des Energiewirtschaftsgesetzes sind Elektrolyseure, welche vor dem 4. August 2029 ihren Betrieb aufnehmen, für eine Dauer von 20 Jahren von der Zahlung von Stromnetzentgelten befreit. Die Bundesnetzagentur stellt diese Befreiung von Speichern und Elektrolyseuren in ihrem Diskussionspapier mit den folgenden Aussagen in Frage: 
„So erhalten netzgekoppelte Stromspeicher [...] sowie Elektrolyseure für 20 Jahre eine vollständige Entgeltbefreiung – ohne dabei eine Gegenleistung für das Netz zu erbringen. […] Sondernetzentgelte sind europarechtlich zulässig, sofern die Gegenleistungen für das Energieversorgungsystem in einem angemessenen Verhältnis zu der gewährten Privilegierung stehen. Ob die bestehenden Sondertatbestände diesen Kriterien gerecht werden, kann in Frage gestellt werden. Zudem steht die faktische Vollbefreiung für einige Speicher im Widerspruch zum Grundsatz der Kostenreflexivität, da die Privilegierten überhaupt keinen Beitrag zur Deckung der (durch sie mitverursachten) Netzkosten leisten. Auch kann die Vollbefreiung von Speichern von den Netzentgelten als eine Diskriminierung gegenüber anderen Netznutzern angesehen werden, die gleiche oder ähnliche Kosten im Stromnetz verursachen sowie einen gleichen Beitrag zur Netzentlastung leisten.“
Der Deutsche Wasserstoff-Verband begrüßt grundsätzlich die Überlegungen der Bundesnetzagentur, die allgemeine Systematik für Stromnetzentgelte an die fluktuierende Ein- und Ausspeisung im von Erneuerbaren geprägten Energiesystem anzupassen. Aus Sicht des DWV muss dabei der noch immer stockende Markthochlauf, die hohen Strompreise, das frühe Stadium der Technologieentwicklung sowie die Planungssicherheit für die Akteure berücksichtigt werden. Weiterhin ist zu beachten, dass Elektrolysebetreiber gegenüber EE-Anlagen zusätzlich auch einen Baukostenzuschuss zahlen müssen.
Ein Wegfall der Netzentgeltbefreiung für Elektrolyseure hätte erhebliche negative Auswirkungen auf die Wirtschaftlichkeit von Wasserstoffprojekten in Deutschland und stellt somit ein erhebliches Risiko für die Realisierung der Projekte dar. Die derzeitige vollständige Befreiung von Stromnetzentgelten für neue Elektrolyseanlagen ist ein zentraler Baustein zur Senkung der Betriebskosten und zur Förderung des Markthochlaufs von grünem Wasserstoff und schafft Investitionssicherheit. Fiele diese Regelung weg, würden Elektrolyseure ab dem ersten Betriebsjahr mit zusätzlichen Kosten in Höhe von durchschnittlich    4–6 ct/kWh belastet, abhängig vom Standort, den steigenden Netzentgelten, dem jeweiligen Netzniveau und den Volllaststunden. Dies würde die Produktionskosten für Wasserstoff um schätzungsweise 2-3 € pro Kilogramm erhöhen und seine Wettbewerbsfähigkeit gegenüber fossilen Alternativen sowie gegenüber importiertem Wasserstoff erheblich gefährden. 
Es ist zu erwähnen, dass selbst mit der Stromnetzentgeltbefreiung die Wettbewerbsfähigkeit für grünen Wasserstoff nicht gegeben ist. Die Befreiung von Stromnetzentgelten hilft, diese Kostenlücke zu verringern. Fällt diese Befreiung weg, steigen die Betriebskosten von Elektrolyseuren deutlich – Diese Mehrkosten machen Investitionen in Elektrolyseure in Deutschland wirtschaftlich unattraktiver. Das gefährdet nicht nur den Industriestandort Deutschland, sondern auch die selbst gesetzten Ziele zur Energiewende und zur Reduzierung der Abhängigkeit von Energieimporten
Insbesondere vor dem Hintergrund des aktuellen Preisabstands zwischen erneuerbar erzeugtem Wasserstoff (RFNBO) und konventionellen Energieträgern stellt die Befreiung eine essenzielle Entlastung dar. Ein Wegfall könnte dazu führen, dass Investoren geplante Projekte aufschieben oder ganz zurückziehen, da die langfristige Wirtschaftlichkeit gefährdet wäre. Auch bestehende Geschäftsmodelle, die mit der Befreiung kalkuliert wurden, müssten angepasst werden – mit teils gravierenden Folgen für Geschäftspläne, Abnahmeverträge und Finanzierungen.
Bei der Anpassung der Entgeltsystematik müssen die Vorteile, welche Elektrolyseure für das gesamte Energiesystem bringen, berücksichtigt werden.  Die inländische Produktion von grünem Wasserstoff stärkt die Energieversorgungssicherheit, da sie die Abhängigkeit von volatilen Importmärkten reduziert und eine stabile, planbare Versorgung aus eigener Kraft ermöglicht. Zudem verbessert eine geographisch diversifizierte Wasserstofferzeugung – kombiniert mit verteilten Importpunkten – die Systemstabilität und Flexibilität des zukünftigen Wasserstoffnetzes. Sie erleichtert den netzdienlichen Betrieb und die effiziente Ausregelung von Angebot und Nachfrage und trägt damit zur Resilienz der gesamten Wasserstoffinfrastruktur bei. Eine gesonderte Behandlung von der Kategorie der Speicher ist dafür unerlässlich. 
Wasserstoffproduktion ist systemdienlich und sollte netzseitig behandelt werden
Laut neuem Szenariorahmen sollen bis 2045 31,6 - 70 GW Elektrolyseleistung ins deutsche Energiesystem integriert werden. Diese enormen Lastmengen können das Stromsystem entweder erheblich belasten oder richtig integriert zu einer essenziellen Entlastung beitragen und Netzkosten einsparen. Konkret könnten Redispatch-Kosten reduziert und Netzausbaukosten optimiert werden. Als Flexibilitätstechnologien tragen Elektrolyseure urheberlich zur besseren Integration volatiler erneuerbarer Energien bei. 
Diverse Studien und Systemanalysen zeigen, dass für die Netzdienlichkeit von Elektrolyseuren die Standortwahl wichtiger ist als die Betriebsweise. Hierzu zählt beispielsweise die 2023 vom BMWK in Auftrag gegebene Studie „Systemdienliche Integration von grünem Wasserstoff“, in der es heißt: „Hinsichtlich der Einsatzstrategie der Elektrolyseure zeigen die in diesem Vorhaben durchgeführten quantitativen Analysen, dass die Einsatzstrategien im engeren Sinne (d. h. bei gegebener Jahresproduktionsmenge) nur einen geringen Einfluss auf die systemischen Wirkungen haben, […] deutlich entscheidender ist die Standortwahl. Sie beeinflusst auch in dem hier betrachteten Zeitbereich bereits die Wirkungen der Elektrolyseure auf das deutsche Stromnetz. “ Auch das BMBF-Leitprojekt TransHyDE kommt zu einem ähnlichen Schluss: „Die Ergebnisse zeigen, dass die Elektrolyseure an vielen zugewiesenen Standorten einen deutlichen Beitrag zur Beseitigung der Transportengpässe der elektrischen Energie leisten.“ 
Ab 2030 kann eine systemische Netzentgeltreform diese Systemdienlichkeit nicht nur berücksichtigen, sondern auch anreizkompatibel ausgestalten. Hier könnte eine regionale Differenzierung der Netzentgelte ein gangbarer Weg sein. Diese regionale Anreizung entspricht dann auch dem Kriterium der Kostenreflexivität. Dabei ist eine ausreichend lange Übergangsfrist notwendig, um die lokale Wasserstoff-Wirtschaft vor dem Auslaufen der Netzentgeltbefreiung aufzubauen und den verbleibenden Bedarf später über das Kernnetz zu decken. Eine pauschale Rücknahme der Netzentgeltbefreiung würde die falschen Signale senden.
Investitionssicherheit muss gewahrt bleiben
Viele Elektrolyseprojekte in Deutschland, insbesondere solche mit Inbetriebnahme bis August 2029, kalkulieren fest mit der derzeitigen Befreiung. Eine Rücknahme dieser Regelung ohne Übergangs- oder Vertrauensschutzregelungen würde massive wirtschaftliche Unsicherheiten schaffen. Der DWV fordert daher, dass eine Reform der Netzentgelte für Wasserstoffprojekte planbar, schrittweise und mit Bestandsschutz für bereits geplante Vorhaben erfolgt. Projekte, die erst 2026 oder 2027 ihre finale Investitionsentscheidung (FID) erlangen, könnten möglicherweise hinter den Stichtag zurückfallen und damit womöglich in ihrem Business Case deutlich behindert bzw. werden eingestellt.
Elektrolyse befindet sich im Hochlauf – anders als Batteriespeicher
Elektrolysetechnologie befindet sich derzeit noch immer in der ersten Phase des Hochlaufs, in der die Kosten für die ersten Projekte noch verhältnismäßig hoch sind. Die Skalierungseffekte bei den Kosten haben dagegen immer noch nicht eingesetzt. Würde eine Befreiung von den Netzentgelten auslaufen,  würde dies den beginnenden Hochlauf empfindlich beeinträchtigen. Projekte, die erst in 2026 oder 2027 eine finale Investitionsentscheidung bekommen, werden womöglich nicht vor dem Stichtag im August 2029 in Betrieb gehen können. Dazu kommt auch das Risiko einer Verzögerung beim Stromnetzanschluss, die einzelne Projekte hinter den Stichtag fallen lassen könnte und damit deren Wirtschaftlichkeit aufs Spiel setzen würde. Hier muss betont werden, dass solche Szenarien durchaus eintreten könnten, da die Übertragungsnetzbetreiber nicht dafür haften, den Netzanschluss zu einem bestimmten (angemessenen) Zeitpunkt bereitzustellen. 
 Auch in diesem Zusammenhang ist der Vergleich mit Batteriespeichern nicht sachgerecht – Beide Technologien unterscheiden sich maßgeblich voneinander, da die Batteriespeicher den Strom zurück in die Netze geben und der Projektierungszyklus wesentlich kürzer ist. Zudem fungiert Wasserstoff als Langzeitenergiespeicher und weist damit in Kombination mit Untergrundspeichern und der Sektorenkopplung, einen anderen Zweck als Batterien im Energiesystem auf. 
Elektrolyse hilft, den Stromnetzausbaubedarf zu senken
Insbesondere die Kosten für den Ausbau des Übertragungsnetzes werden in Deutschland die Stromnetzkosten und damit die Netzentgelte in die Höhe treiben. Die elektrolytische Wasserstoffherstellung erweist sich damit insofern als volkswirtschaftlich sinnvoll und systemdienlich, wie der Transport von Elektrizität über Überlandleitungen reduziert werden kann, Netzengpässe beseitigt werden können und Wasserstoff zur Rückverstromung dann genutzt werden kann, wenn zusätzliche Erzeugungskapazität benötigt wird. Auch dieser volkswirtschaftliche Nutzen muss bei der Zugrundelegung der neuen Netzentgeltsystematik berücksichtigt werden. 
Standortnachteile Deutschlands dürfen nicht verschärft werden
Die Herstellungskosten von grünem Wasserstoff in Deutschland sind heute bereits deutlich höher als in sonnen- und windreichen Regionen außerhalb Europas. Eine Netzentgeltreform, die Elektrolyseure zusätzlich belastet, würde diesen Wettbewerbsnachteil weiter verschärfen. Deutschland ist heute als Produktionsstandort nur mit der Netzentgeltbefreiung konkurrenzfähig. Die Ergebnisse der zweiten Auktionsrunde der Europäischen Wasserstoffbank zeigen dies deutlich: Deutsche Projekte standen trotz Netzentgeltbefreiung mit durchschnittlich über 7 Euro pro Kilogramm Wasserstoff im Schatten spanischer Projekte, bei denen Wasserstoff im Schnitt für 5 Euro das Kilogramm produziert werden kann. 
Ein reformiertes Netzentgeltsystem muss grünen Wasserstoff gezielt fördern
Statt der Abschaffung gezielter Entlastungsmechanismen braucht es eine zielgerichtete Reform, die Effizienz, gesamtsystemischen Nutzen und Technologieoffenheit vereint. Der DWV schlägt folgende Leitlinien für eine zukunftsfähige Netzentgeltstruktur im Bereich Wasserstoff vor:
•	Kritische Hochlaufphase befördern: Elektrolytisch erzeugter Wasserstoff steckt noch am Anfang der Hochlaufphase. Die Abschaffung der Netzentgeltbefreiung für Elektrolyseure, die nach August 2029 in Betrieb gehen, käme jetzt zur falschen Zeit. Dieses effektive und bewährte Instrument muss unbedingt erhalten und an die Geschwindigkeit des Markthochlaufs angepasst werden, um den Hochlauf der Wasserstoffproduktion in Deutschland in der weiter zu unterstützen. 
•	Planungssicherheit schaffen, Netzentgelte differenzieren: Eine schrittweise, transparente Einführung neuer Entgeltsysteme, ggf. in Kombination mit einer dauerhaften Befreiung für besonders netzdienliche Anwendungen, beispielweise für eine besonders flexible Fahrweise, welche Netzengpässe und Abregelung verringert. 
Schlussbemerkung
Der Deutsche Wasserstoff-Verband (DWV) fordert eine stromnetzentgeltpolitische Reform, die Investitionen in die Wasserstoffwirtschaft stärkt – nicht bremst.
Eine Rücknahme zentraler Anreize wie der Netzentgeltbefreiung für Elektrolyseure würde den Markthochlauf gefährden, industrielle Wertschöpfungsketten untergraben und den Standort Deutschland im internationalen Wettbewerb schwächen.
Stattdessen braucht es ein innovations- und standortförderndes Strompreissystem, das die netzdienliche Rolle von Elektrolyseuren sowie nachgelagerte Komponenten wie Verflüssiger und Speicher wirtschaftlich berücksichtigt und gezielt stimuliert.
Nur mit einem solchen Ordnungsrahmen kann Deutschland seine Rolle als Leitmarkt, Industriecluster und Technologieführer für grünen Wasserstoff behaupten – und gleichzeitig die energiepolitischen Ziele der Dekarbonisierung, Versorgungssicherheit und Netzstabilität erreichen.</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</si>
  <si>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</si>
  <si>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</si>
  <si>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</si>
  <si>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</si>
  <si>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</si>
  <si>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</si>
  <si>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t>
  </si>
  <si>
    <t>Anpassungsoption - Beteiligung der Einspeiser: Einspeiseentgelte</t>
  </si>
  <si>
    <t>Anpassungsoption - Beteiligung der Einspeiser: BKZ für Einspeiser</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</si>
  <si>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</si>
  <si>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</si>
  <si>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</si>
  <si>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</si>
  <si>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</si>
  <si>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</si>
  <si>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</si>
  <si>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</si>
  <si>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</si>
  <si>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</si>
  <si>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</si>
  <si>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Weitere Anpassungsoptionen - Kostenwälzung</t>
  </si>
  <si>
    <t>Sonstiges</t>
  </si>
  <si>
    <t>Marktrollen</t>
  </si>
  <si>
    <t>Wertetabellen</t>
  </si>
  <si>
    <t>ÜNB/BIKO</t>
  </si>
  <si>
    <t>Tabellenblatt nach der Bearbeitung ausblenden!</t>
  </si>
  <si>
    <t>VNB</t>
  </si>
  <si>
    <t>BKV</t>
  </si>
  <si>
    <t>LF</t>
  </si>
  <si>
    <t>MSB</t>
  </si>
  <si>
    <t>AB</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</si>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</sst>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topLeftCell="A2"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7" t="s">
        <v>0</v>
      </c>
      <c r="B1" s="68"/>
      <c r="C1" s="68"/>
      <c r="D1" s="69"/>
    </row>
    <row r="2" spans="1:5" x14ac:dyDescent="0.25">
      <c r="A2" s="77"/>
      <c r="B2" s="78"/>
      <c r="C2" s="78"/>
      <c r="D2" s="79"/>
    </row>
    <row r="3" spans="1:5" ht="16.5" x14ac:dyDescent="0.25">
      <c r="A3" s="80" t="s">
        <v>1</v>
      </c>
      <c r="B3" s="81"/>
      <c r="C3" s="35"/>
      <c r="D3" s="36"/>
    </row>
    <row r="4" spans="1:5" ht="16.5" x14ac:dyDescent="0.25">
      <c r="A4" s="37"/>
      <c r="B4" s="38"/>
      <c r="C4" s="38"/>
      <c r="D4" s="39"/>
    </row>
    <row r="5" spans="1:5" ht="16.5" x14ac:dyDescent="0.25">
      <c r="A5" s="40" t="s">
        <v>2</v>
      </c>
      <c r="B5" s="41"/>
      <c r="C5" s="41"/>
      <c r="D5" s="42"/>
    </row>
    <row r="6" spans="1:5" ht="34.5" customHeight="1" x14ac:dyDescent="0.25">
      <c r="A6" s="84" t="s">
        <v>3</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40" t="s">
        <v>4</v>
      </c>
      <c r="B10" s="41"/>
      <c r="C10" s="41"/>
      <c r="D10" s="42"/>
    </row>
    <row r="11" spans="1:5" ht="15.75" customHeight="1" x14ac:dyDescent="0.25">
      <c r="A11" s="37"/>
      <c r="B11" s="43"/>
      <c r="C11" s="43"/>
      <c r="D11" s="39"/>
    </row>
    <row r="12" spans="1:5" ht="15.75" x14ac:dyDescent="0.25">
      <c r="A12" s="75" t="s">
        <v>5</v>
      </c>
      <c r="B12" s="76"/>
      <c r="C12" s="73" t="s">
        <v>6</v>
      </c>
      <c r="D12" s="74"/>
      <c r="E12" s="5"/>
    </row>
    <row r="13" spans="1:5" ht="15.75" x14ac:dyDescent="0.25">
      <c r="A13" s="44"/>
      <c r="B13" s="43"/>
      <c r="C13" s="45" t="s">
        <v>7</v>
      </c>
      <c r="D13" s="46" t="s">
        <v>8</v>
      </c>
      <c r="E13" s="5"/>
    </row>
    <row r="14" spans="1:5" ht="15.75" x14ac:dyDescent="0.25">
      <c r="A14" s="47"/>
      <c r="B14" s="43" t="s">
        <v>9</v>
      </c>
      <c r="C14" s="48"/>
      <c r="D14" s="49"/>
      <c r="E14" s="5"/>
    </row>
    <row r="15" spans="1:5" ht="15.75" x14ac:dyDescent="0.25">
      <c r="A15" s="50" t="s">
        <v>10</v>
      </c>
      <c r="B15" s="51"/>
      <c r="C15" s="52" t="s">
        <v>11</v>
      </c>
      <c r="D15" s="53"/>
      <c r="E15" s="5"/>
    </row>
    <row r="16" spans="1:5" ht="15.75" x14ac:dyDescent="0.25">
      <c r="A16" s="50" t="s">
        <v>12</v>
      </c>
      <c r="B16" s="51"/>
      <c r="C16" s="54"/>
      <c r="D16" s="55"/>
      <c r="E16" s="5"/>
    </row>
    <row r="17" spans="1:5" ht="15.75" x14ac:dyDescent="0.25">
      <c r="A17" s="50" t="s">
        <v>13</v>
      </c>
      <c r="B17" s="56"/>
      <c r="C17" s="52" t="s">
        <v>14</v>
      </c>
      <c r="D17" s="53"/>
      <c r="E17" s="5"/>
    </row>
    <row r="18" spans="1:5" ht="15.75" customHeight="1" x14ac:dyDescent="0.25">
      <c r="A18" s="57"/>
      <c r="B18" s="82" t="s">
        <v>15</v>
      </c>
      <c r="C18" s="82"/>
      <c r="D18" s="83"/>
      <c r="E18" s="5"/>
    </row>
    <row r="19" spans="1:5" ht="19.5" customHeight="1" x14ac:dyDescent="0.25">
      <c r="A19" s="58"/>
      <c r="B19" s="82"/>
      <c r="C19" s="82"/>
      <c r="D19" s="83"/>
      <c r="E19" s="5"/>
    </row>
    <row r="20" spans="1:5" ht="24.95" customHeight="1" thickBot="1" x14ac:dyDescent="0.3">
      <c r="A20" s="70" t="s">
        <v>16</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53.7109375"/>
    <col min="7" max="7" customWidth="true" style="3" width="171.28515625"/>
    <col min="8" max="8" style="92" width="11.42578125"/>
    <col min="9" max="14" style="89" width="11.42578125"/>
    <col min="15" max="15" style="97" width="11.42578125"/>
    <col min="16" max="16384" style="5" width="11.42578125"/>
  </cols>
  <sheetData>
    <row r="1" spans="1:15" ht="44.25" customHeight="1" thickBot="1" x14ac:dyDescent="0.3">
      <c r="A1" s="101" t="s">
        <v>17</v>
      </c>
      <c r="B1" s="102"/>
      <c r="C1" s="102"/>
      <c r="D1" s="102"/>
      <c r="E1" s="102"/>
      <c r="F1" s="102"/>
      <c r="G1" s="103"/>
      <c r="H1" s="95"/>
      <c r="I1" s="95"/>
      <c r="J1" s="95"/>
      <c r="K1" s="95"/>
      <c r="L1" s="95"/>
      <c r="M1" s="95"/>
      <c r="N1" s="95"/>
      <c r="O1" s="96"/>
    </row>
    <row r="2" spans="1:15" ht="60" customHeight="1" x14ac:dyDescent="0.25">
      <c r="A2" s="100" t="str">
        <f>"Konsultationsbeitrag"&amp;": "&amp;Informationen!A5&amp;" - "&amp;Informationen!A6</f>
        <v>Konsultationsbeitrag: Aktenzeichen: GBK-25-01-1#3 - AgNes</v>
      </c>
      <c r="B2" s="100"/>
      <c r="C2" s="100"/>
      <c r="D2" s="100"/>
      <c r="E2" s="100"/>
      <c r="F2" s="100"/>
      <c r="G2" s="100"/>
    </row>
    <row r="3" spans="1:15" s="9" customFormat="1" ht="11.25" x14ac:dyDescent="0.25">
      <c r="A3" s="7"/>
      <c r="B3" s="23"/>
      <c r="C3" s="23"/>
      <c r="D3" s="8"/>
      <c r="E3" s="8"/>
      <c r="F3" s="8"/>
      <c r="G3" s="15"/>
      <c r="H3" s="93"/>
      <c r="I3" s="90"/>
      <c r="J3" s="90"/>
      <c r="K3" s="90"/>
      <c r="L3" s="90"/>
      <c r="M3" s="90"/>
      <c r="N3" s="90"/>
      <c r="O3" s="98"/>
    </row>
    <row r="4" spans="1:15" s="2" customFormat="1" ht="38.25" customHeight="1" x14ac:dyDescent="0.25">
      <c r="A4" s="59" t="s">
        <v>18</v>
      </c>
      <c r="B4" s="60" t="s">
        <v>19</v>
      </c>
      <c r="C4" s="61" t="s">
        <v>20</v>
      </c>
      <c r="D4" s="60" t="s">
        <v>21</v>
      </c>
      <c r="E4" s="60" t="s">
        <v>22</v>
      </c>
      <c r="F4" s="60" t="s">
        <v>23</v>
      </c>
      <c r="G4" s="59" t="s">
        <v>24</v>
      </c>
      <c r="H4" s="94"/>
      <c r="I4" s="91"/>
      <c r="J4" s="91"/>
      <c r="K4" s="91"/>
      <c r="L4" s="91"/>
      <c r="M4" s="91"/>
      <c r="N4" s="91"/>
      <c r="O4" s="99"/>
    </row>
    <row r="5" spans="1:15" ht="409.15" customHeight="1" x14ac:dyDescent="0.25">
      <c r="A5" s="31">
        <v>1</v>
      </c>
      <c r="B5" s="32"/>
      <c r="C5" s="33">
        <v>5</v>
      </c>
      <c r="D5" s="34">
        <f>IF(CONCATENATE(E5&amp;F5&amp;G5)="",0,1)</f>
        <v>1</v>
      </c>
      <c r="E5" s="62" t="str">
        <f>_xlfn.IFNA(VLOOKUP(B5,Werte!A:D,2,0),"")</f>
        <v/>
      </c>
      <c r="F5" s="63" t="s">
        <v>25</v>
      </c>
      <c r="G5" s="62" t="s">
        <v>26</v>
      </c>
    </row>
    <row r="6" spans="1:15" hidden="1" x14ac:dyDescent="0.25">
      <c r="A6" s="31">
        <v>2</v>
      </c>
      <c r="B6" s="32"/>
      <c r="C6" s="33" t="str">
        <f>IF(AND(ISTEXT(B6),ISTEXT(#REF!)),"-","!")</f>
        <v>!</v>
      </c>
      <c r="D6" s="34">
        <f t="shared" ref="D6:D69" si="0">IF(CONCATENATE(E6&amp;F6&amp;G6)="",0,1)</f>
        <v>0</v>
      </c>
      <c r="E6" s="62" t="str">
        <f>_xlfn.IFNA(VLOOKUP(B6,Werte!A:D,2,0),"")</f>
        <v/>
      </c>
      <c r="F6" s="63"/>
      <c r="G6" s="62"/>
    </row>
    <row r="7" spans="1:15" hidden="1" x14ac:dyDescent="0.25">
      <c r="A7" s="31">
        <v>3</v>
      </c>
      <c r="B7" s="32"/>
      <c r="C7" s="33" t="str">
        <f>IF(AND(ISTEXT(B7),ISTEXT(#REF!)),"-","!")</f>
        <v>!</v>
      </c>
      <c r="D7" s="34">
        <f t="shared" si="0"/>
        <v>0</v>
      </c>
      <c r="E7" s="62" t="str">
        <f>_xlfn.IFNA(VLOOKUP(B7,Werte!A:D,2,0),"")</f>
        <v/>
      </c>
      <c r="F7" s="63"/>
      <c r="G7" s="62"/>
    </row>
    <row r="8" spans="1:15" hidden="1" x14ac:dyDescent="0.25">
      <c r="A8" s="31">
        <v>4</v>
      </c>
      <c r="B8" s="32"/>
      <c r="C8" s="33" t="str">
        <f>IF(AND(ISTEXT(B8),ISTEXT(#REF!)),"-","!")</f>
        <v>!</v>
      </c>
      <c r="D8" s="34">
        <f t="shared" si="0"/>
        <v>0</v>
      </c>
      <c r="E8" s="62" t="str">
        <f>_xlfn.IFNA(VLOOKUP(B8,Werte!A:D,2,0),"")</f>
        <v/>
      </c>
      <c r="F8" s="63"/>
      <c r="G8" s="62"/>
    </row>
    <row r="9" spans="1:15" hidden="1" x14ac:dyDescent="0.25">
      <c r="A9" s="31">
        <v>5</v>
      </c>
      <c r="B9" s="32"/>
      <c r="C9" s="33" t="str">
        <f>IF(AND(ISTEXT(B9),ISTEXT(#REF!)),"-","!")</f>
        <v>!</v>
      </c>
      <c r="D9" s="34">
        <f t="shared" si="0"/>
        <v>0</v>
      </c>
      <c r="E9" s="62" t="str">
        <f>_xlfn.IFNA(VLOOKUP(B9,Werte!A:D,2,0),"")</f>
        <v/>
      </c>
      <c r="G9" s="62"/>
    </row>
    <row r="10" spans="1:15" hidden="1" x14ac:dyDescent="0.25">
      <c r="A10" s="31">
        <v>6</v>
      </c>
      <c r="B10" s="32"/>
      <c r="C10" s="33" t="str">
        <f>IF(AND(ISTEXT(B10),ISTEXT(#REF!)),"-","!")</f>
        <v>!</v>
      </c>
      <c r="D10" s="34">
        <f t="shared" si="0"/>
        <v>0</v>
      </c>
      <c r="E10" s="62" t="str">
        <f>_xlfn.IFNA(VLOOKUP(B10,Werte!A:D,2,0),"")</f>
        <v/>
      </c>
      <c r="F10" s="63"/>
      <c r="G10" s="62"/>
    </row>
    <row r="11" spans="1:15" hidden="1" x14ac:dyDescent="0.25">
      <c r="A11" s="31">
        <v>7</v>
      </c>
      <c r="B11" s="32"/>
      <c r="C11" s="33" t="str">
        <f>IF(AND(ISTEXT(B11),ISTEXT(#REF!)),"-","!")</f>
        <v>!</v>
      </c>
      <c r="D11" s="34">
        <f t="shared" si="0"/>
        <v>0</v>
      </c>
      <c r="E11" s="62" t="str">
        <f>_xlfn.IFNA(VLOOKUP(B11,Werte!A:D,2,0),"")</f>
        <v/>
      </c>
      <c r="F11" s="63"/>
      <c r="G11" s="62"/>
    </row>
    <row r="12" spans="1:15" hidden="1" x14ac:dyDescent="0.25">
      <c r="A12" s="31">
        <v>8</v>
      </c>
      <c r="B12" s="32"/>
      <c r="C12" s="33" t="str">
        <f>IF(AND(ISTEXT(B12),ISTEXT(#REF!)),"-","!")</f>
        <v>!</v>
      </c>
      <c r="D12" s="34">
        <f t="shared" si="0"/>
        <v>0</v>
      </c>
      <c r="E12" s="62" t="str">
        <f>_xlfn.IFNA(VLOOKUP(B12,Werte!A:D,2,0),"")</f>
        <v/>
      </c>
      <c r="F12" s="63"/>
      <c r="G12" s="62"/>
    </row>
    <row r="13" spans="1:15" hidden="1" x14ac:dyDescent="0.25">
      <c r="A13" s="31">
        <v>9</v>
      </c>
      <c r="B13" s="32"/>
      <c r="C13" s="33" t="str">
        <f>IF(AND(ISTEXT(B13),ISTEXT(#REF!)),"-","!")</f>
        <v>!</v>
      </c>
      <c r="D13" s="34">
        <f t="shared" si="0"/>
        <v>0</v>
      </c>
      <c r="E13" s="62" t="str">
        <f>_xlfn.IFNA(VLOOKUP(B13,Werte!A:D,2,0),"")</f>
        <v/>
      </c>
      <c r="F13" s="63"/>
      <c r="G13" s="62"/>
    </row>
    <row r="14" spans="1:15" hidden="1" x14ac:dyDescent="0.25">
      <c r="A14" s="31">
        <v>10</v>
      </c>
      <c r="B14" s="32"/>
      <c r="C14" s="33" t="str">
        <f>IF(AND(ISTEXT(B14),ISTEXT(#REF!)),"-","!")</f>
        <v>!</v>
      </c>
      <c r="D14" s="34">
        <f t="shared" si="0"/>
        <v>0</v>
      </c>
      <c r="E14" s="62" t="str">
        <f>_xlfn.IFNA(VLOOKUP(B14,Werte!A:D,2,0),"")</f>
        <v/>
      </c>
      <c r="F14" s="63"/>
      <c r="G14" s="62"/>
    </row>
    <row r="15" spans="1:15" hidden="1" x14ac:dyDescent="0.25">
      <c r="A15" s="31">
        <v>11</v>
      </c>
      <c r="B15" s="32"/>
      <c r="C15" s="33" t="str">
        <f>IF(AND(ISTEXT(B15),ISTEXT(#REF!)),"-","!")</f>
        <v>!</v>
      </c>
      <c r="D15" s="34">
        <f t="shared" si="0"/>
        <v>0</v>
      </c>
      <c r="E15" s="62" t="str">
        <f>_xlfn.IFNA(VLOOKUP(B15,Werte!A:D,2,0),"")</f>
        <v/>
      </c>
      <c r="F15" s="63"/>
      <c r="G15" s="62"/>
    </row>
    <row r="16" spans="1:15" hidden="1" x14ac:dyDescent="0.25">
      <c r="A16" s="31">
        <v>12</v>
      </c>
      <c r="B16" s="32"/>
      <c r="C16" s="33" t="str">
        <f>IF(AND(ISTEXT(B16),ISTEXT(#REF!)),"-","!")</f>
        <v>!</v>
      </c>
      <c r="D16" s="34">
        <f t="shared" si="0"/>
        <v>0</v>
      </c>
      <c r="E16" s="62" t="str">
        <f>_xlfn.IFNA(VLOOKUP(B16,Werte!A:D,2,0),"")</f>
        <v/>
      </c>
      <c r="F16" s="63"/>
      <c r="G16" s="62"/>
    </row>
    <row r="17" spans="1:7" hidden="1" x14ac:dyDescent="0.25">
      <c r="A17" s="31">
        <v>13</v>
      </c>
      <c r="B17" s="32"/>
      <c r="C17" s="33" t="str">
        <f>IF(AND(ISTEXT(B17),ISTEXT(#REF!)),"-","!")</f>
        <v>!</v>
      </c>
      <c r="D17" s="34">
        <f t="shared" si="0"/>
        <v>0</v>
      </c>
      <c r="E17" s="62" t="str">
        <f>_xlfn.IFNA(VLOOKUP(B17,Werte!A:D,2,0),"")</f>
        <v/>
      </c>
      <c r="F17" s="63"/>
      <c r="G17" s="62"/>
    </row>
    <row r="18" spans="1:7" hidden="1" x14ac:dyDescent="0.25">
      <c r="A18" s="31">
        <v>14</v>
      </c>
      <c r="B18" s="32"/>
      <c r="C18" s="33" t="str">
        <f>IF(AND(ISTEXT(B18),ISTEXT(#REF!)),"-","!")</f>
        <v>!</v>
      </c>
      <c r="D18" s="34">
        <f t="shared" si="0"/>
        <v>0</v>
      </c>
      <c r="E18" s="62" t="str">
        <f>_xlfn.IFNA(VLOOKUP(B18,Werte!A:D,2,0),"")</f>
        <v/>
      </c>
      <c r="F18" s="63"/>
      <c r="G18" s="62"/>
    </row>
    <row r="19" spans="1:7" hidden="1" x14ac:dyDescent="0.25">
      <c r="A19" s="31">
        <v>15</v>
      </c>
      <c r="B19" s="32"/>
      <c r="C19" s="33" t="str">
        <f>IF(AND(ISTEXT(B19),ISTEXT(#REF!)),"-","!")</f>
        <v>!</v>
      </c>
      <c r="D19" s="34">
        <f t="shared" si="0"/>
        <v>0</v>
      </c>
      <c r="E19" s="62" t="str">
        <f>_xlfn.IFNA(VLOOKUP(B19,Werte!A:D,2,0),"")</f>
        <v/>
      </c>
      <c r="F19" s="63"/>
      <c r="G19" s="62"/>
    </row>
    <row r="20" spans="1:7" hidden="1" x14ac:dyDescent="0.25">
      <c r="A20" s="31">
        <v>16</v>
      </c>
      <c r="B20" s="32"/>
      <c r="C20" s="33" t="str">
        <f>IF(AND(ISTEXT(B20),ISTEXT(#REF!)),"-","!")</f>
        <v>!</v>
      </c>
      <c r="D20" s="34">
        <f t="shared" si="0"/>
        <v>0</v>
      </c>
      <c r="E20" s="62" t="str">
        <f>_xlfn.IFNA(VLOOKUP(B20,Werte!A:D,2,0),"")</f>
        <v/>
      </c>
      <c r="F20" s="63"/>
      <c r="G20" s="62"/>
    </row>
    <row r="21" spans="1:7" hidden="1" x14ac:dyDescent="0.25">
      <c r="A21" s="31">
        <v>17</v>
      </c>
      <c r="B21" s="32"/>
      <c r="C21" s="33" t="str">
        <f>IF(AND(ISTEXT(B21),ISTEXT(#REF!)),"-","!")</f>
        <v>!</v>
      </c>
      <c r="D21" s="34">
        <f t="shared" si="0"/>
        <v>0</v>
      </c>
      <c r="E21" s="62" t="str">
        <f>_xlfn.IFNA(VLOOKUP(B21,Werte!A:D,2,0),"")</f>
        <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10:F296 F5:F8"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27</v>
      </c>
      <c r="B1" s="87"/>
      <c r="C1" s="87"/>
      <c r="D1" s="87"/>
      <c r="F1" s="88"/>
      <c r="G1" s="88"/>
      <c r="H1" s="88"/>
      <c r="I1" s="88"/>
      <c r="J1" s="88"/>
      <c r="K1" s="88"/>
      <c r="L1" s="88"/>
      <c r="M1" s="88"/>
      <c r="N1" s="88"/>
    </row>
    <row r="2" spans="1:14" s="13" customFormat="1" ht="17.25" customHeight="1" x14ac:dyDescent="0.25">
      <c r="A2" s="19" t="s">
        <v>28</v>
      </c>
      <c r="B2" s="19"/>
      <c r="C2" s="19" t="s">
        <v>24</v>
      </c>
      <c r="D2" s="19" t="s">
        <v>29</v>
      </c>
      <c r="F2" s="29"/>
      <c r="G2" s="30"/>
      <c r="H2" s="30"/>
      <c r="I2" s="30"/>
      <c r="J2" s="30"/>
      <c r="K2" s="30"/>
      <c r="L2" s="30"/>
      <c r="M2" s="30"/>
      <c r="N2" s="30"/>
    </row>
    <row r="3" spans="1:14" s="13" customFormat="1" ht="17.25" customHeight="1" x14ac:dyDescent="0.25">
      <c r="A3" s="28" t="s">
        <v>30</v>
      </c>
      <c r="B3" s="64"/>
      <c r="C3" s="19"/>
      <c r="D3" s="19"/>
      <c r="F3" s="1"/>
      <c r="G3" s="1"/>
      <c r="H3" s="1"/>
      <c r="I3" s="1"/>
      <c r="J3" s="1"/>
      <c r="K3" s="1"/>
      <c r="L3" s="1"/>
      <c r="M3" s="1"/>
      <c r="N3" s="1"/>
    </row>
    <row r="4" spans="1:14" s="10" customFormat="1" x14ac:dyDescent="0.25">
      <c r="A4" s="27" t="s">
        <v>31</v>
      </c>
      <c r="B4" s="17"/>
      <c r="C4" s="18"/>
      <c r="D4" s="20"/>
      <c r="F4" s="1"/>
      <c r="G4" s="1"/>
      <c r="H4" s="1"/>
      <c r="I4" s="1"/>
      <c r="J4" s="1"/>
      <c r="K4" s="1"/>
      <c r="L4" s="1"/>
      <c r="M4" s="1"/>
      <c r="N4" s="1"/>
    </row>
    <row r="5" spans="1:14" s="10" customFormat="1" x14ac:dyDescent="0.25">
      <c r="A5" s="27" t="s">
        <v>32</v>
      </c>
      <c r="B5" s="17"/>
      <c r="C5" s="18"/>
      <c r="D5" s="20"/>
      <c r="F5" s="1"/>
      <c r="G5" s="1"/>
      <c r="H5" s="1"/>
      <c r="I5" s="1"/>
      <c r="J5" s="1"/>
      <c r="K5" s="1"/>
      <c r="L5" s="1"/>
      <c r="M5" s="1"/>
      <c r="N5" s="1"/>
    </row>
    <row r="6" spans="1:14" x14ac:dyDescent="0.25">
      <c r="A6" s="27" t="s">
        <v>33</v>
      </c>
      <c r="B6" s="17"/>
      <c r="C6" s="18"/>
      <c r="D6" s="18"/>
    </row>
    <row r="7" spans="1:14" x14ac:dyDescent="0.25">
      <c r="A7" s="66" t="s">
        <v>34</v>
      </c>
      <c r="B7" s="17"/>
      <c r="C7" s="18"/>
      <c r="D7" s="18"/>
    </row>
    <row r="8" spans="1:14" x14ac:dyDescent="0.25">
      <c r="A8" s="66" t="s">
        <v>35</v>
      </c>
      <c r="B8" s="17"/>
      <c r="C8" s="18"/>
      <c r="D8" s="18"/>
    </row>
    <row r="9" spans="1:14" x14ac:dyDescent="0.25">
      <c r="A9" s="65" t="s">
        <v>36</v>
      </c>
      <c r="B9" s="17"/>
      <c r="C9" s="18"/>
      <c r="D9" s="18"/>
    </row>
    <row r="10" spans="1:14" ht="30" x14ac:dyDescent="0.25">
      <c r="A10" s="66" t="s">
        <v>37</v>
      </c>
      <c r="B10" s="17"/>
      <c r="C10" s="18"/>
      <c r="D10" s="18"/>
    </row>
    <row r="11" spans="1:14" ht="30" x14ac:dyDescent="0.25">
      <c r="A11" s="66" t="s">
        <v>38</v>
      </c>
      <c r="B11" s="17"/>
      <c r="C11" s="18"/>
      <c r="D11" s="18"/>
    </row>
    <row r="12" spans="1:14" x14ac:dyDescent="0.25">
      <c r="A12" s="28" t="s">
        <v>39</v>
      </c>
      <c r="B12" s="17"/>
      <c r="C12" s="18"/>
      <c r="D12" s="18"/>
    </row>
    <row r="13" spans="1:14" x14ac:dyDescent="0.25">
      <c r="A13" s="66" t="s">
        <v>40</v>
      </c>
      <c r="B13" s="17"/>
      <c r="C13" s="18"/>
      <c r="D13" s="18"/>
    </row>
    <row r="14" spans="1:14" x14ac:dyDescent="0.25">
      <c r="A14" s="66" t="s">
        <v>41</v>
      </c>
      <c r="B14" s="17"/>
      <c r="C14" s="18"/>
      <c r="D14" s="18"/>
    </row>
    <row r="15" spans="1:14" ht="30" x14ac:dyDescent="0.25">
      <c r="A15" s="66" t="s">
        <v>42</v>
      </c>
      <c r="B15" s="17"/>
      <c r="C15" s="18"/>
      <c r="D15" s="18"/>
      <c r="F15" s="88"/>
      <c r="G15" s="88"/>
      <c r="H15" s="88"/>
      <c r="I15" s="88"/>
      <c r="J15" s="88"/>
      <c r="K15" s="88"/>
      <c r="L15" s="88"/>
      <c r="M15" s="88"/>
      <c r="N15" s="88"/>
    </row>
    <row r="16" spans="1:14" x14ac:dyDescent="0.25">
      <c r="A16" s="66" t="s">
        <v>43</v>
      </c>
      <c r="B16" s="17"/>
      <c r="C16" s="18"/>
      <c r="D16" s="18"/>
    </row>
    <row r="17" spans="1:4" x14ac:dyDescent="0.25">
      <c r="A17" s="27" t="s">
        <v>44</v>
      </c>
      <c r="B17" s="17"/>
      <c r="C17" s="18"/>
      <c r="D17" s="18"/>
    </row>
    <row r="18" spans="1:4" x14ac:dyDescent="0.25">
      <c r="A18" s="27" t="s">
        <v>45</v>
      </c>
      <c r="B18" s="17"/>
      <c r="C18" s="18"/>
      <c r="D18" s="18"/>
    </row>
    <row r="19" spans="1:4" x14ac:dyDescent="0.25">
      <c r="A19" s="27" t="s">
        <v>46</v>
      </c>
      <c r="B19" s="17"/>
      <c r="C19" s="18"/>
      <c r="D19" s="18"/>
    </row>
    <row r="20" spans="1:4" x14ac:dyDescent="0.25">
      <c r="A20" s="27" t="s">
        <v>47</v>
      </c>
      <c r="B20" s="17"/>
      <c r="C20" s="18"/>
      <c r="D20" s="18"/>
    </row>
    <row r="21" spans="1:4" x14ac:dyDescent="0.25">
      <c r="A21" s="25" t="s">
        <v>48</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49</v>
      </c>
      <c r="D1" s="21" t="s">
        <v>50</v>
      </c>
    </row>
    <row r="2" spans="1:4" ht="15.75" thickBot="1" x14ac:dyDescent="0.3">
      <c r="A2" s="17" t="s">
        <v>51</v>
      </c>
      <c r="D2" s="22" t="s">
        <v>52</v>
      </c>
    </row>
    <row r="3" spans="1:4" x14ac:dyDescent="0.25">
      <c r="A3" s="17" t="s">
        <v>53</v>
      </c>
    </row>
    <row r="4" spans="1:4" x14ac:dyDescent="0.25">
      <c r="A4" s="17" t="s">
        <v>54</v>
      </c>
    </row>
    <row r="5" spans="1:4" x14ac:dyDescent="0.25">
      <c r="A5" s="17" t="s">
        <v>55</v>
      </c>
    </row>
    <row r="6" spans="1:4" x14ac:dyDescent="0.25">
      <c r="A6" s="17" t="s">
        <v>56</v>
      </c>
    </row>
    <row r="7" spans="1:4" x14ac:dyDescent="0.25">
      <c r="A7" s="17" t="s">
        <v>57</v>
      </c>
    </row>
    <row r="8" spans="1:4" x14ac:dyDescent="0.25">
      <c r="A8" s="17" t="s">
        <v>8</v>
      </c>
    </row>
    <row r="9" spans="1:4" x14ac:dyDescent="0.25">
      <c r="A9" s="17" t="s">
        <v>58</v>
      </c>
    </row>
    <row r="10" spans="1:4" x14ac:dyDescent="0.25">
      <c r="A10" s="17" t="s">
        <v>48</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31486F16-91DF-4733-BD3A-A1E597F336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2025-09-10T11:31:05Z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MediaServiceImageTags">
    <vt:lpwstr/>
  </property>
</Properties>
</file>