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5127B2AF-994C-4829-95C4-83F9917EBCA5}"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E5" i="5"/>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<sst xmlns="http://schemas.openxmlformats.org/spreadsheetml/2006/main" count="67" uniqueCount="62">
  <si>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</si>
  <si>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</si>
  <si>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</si>
  <si>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</si>
  <si>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</si>
  <si>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</si>
  <si>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 xml:space="preserve">Marktrolle: </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</si>
  <si>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</si>
  <si>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</si>
  <si>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</si>
  <si>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</si>
  <si>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</si>
  <si>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</si>
  <si>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</si>
  <si>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</si>
  <si>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</si>
  <si>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</si>
  <si>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</si>
  <si>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</si>
  <si>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</si>
  <si>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</si>
  <si>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</si>
  <si>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</si>
  <si>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Dynamische Netzentgelte: (2) zeitvariabel - dynamisch</t>
  </si>
  <si>
    <t>Welche zeitliche und regionale Auflösung sollen Netzentgelte haben?</t>
  </si>
  <si>
    <t>Dynamische Netzentgelte sollten zeitlich und lokal hinreichend aufgelöst (z. B. zeitlich - sekündlich, lokal - Berücksichtung der Größe von Wetterzonen- ca. 60 km) ermittelt werden, um netz- und marktdienlich sein zu können. Begründung: Nur durch Echtzeitsignale können Reaktionen von Netznutzern korrekt (=fair) stimuliert werden, da deren Leistungsänderung nichtlinear und nichtstationär auf Preisänderungen reagiert, und zudem deren Souveränität weitestgehend erhalten bleibt. Studien und Pilotprojekte (u.a. Easy Smart Grid) zeigen, dass dies technisch nicht nur machbar ist, sondern auch zu deutlicher Vereinfachung führt und regulatorisch handhabbar ist. Niedrige variable Kosten von Flexibilität und hohe Volatilität im System erfordern perspektivisch diese Auflösung. Denn so können Gleichzeitigkeitseffekte vermieden werden, Systemdienstleistungen über stochastisch verfügbare Flexibilität erbracht und perspektivisch mehrere Ziele (Beispiel Engpassreduktion auf höheren Netzebenen) bedient werden Vorschlag: Einführung eines dynamischen Echtzeitsignals mit lokaler Komponente (z. B. auf Basis von Frequenz oder Netzengpass), ergänzt durch statischen Anteil. Die perspektivisch notwendige zeitliche/räumliche Auflösung muss nicht in einem Schritt erreicht werden, sollte aber wo immer möglich bereits angelegt sein, um Aufwand späterer Ertüchtigung zu reduzieren (Vermeidung stranded investments).</t>
  </si>
  <si>
    <t>Anpassungsoption - Entgeltkomponenten</t>
  </si>
  <si>
    <t>Welche Preiselemente sollen verwendet werden?</t>
  </si>
  <si>
    <t>Neben statischen Entgelten sollten dynamische Komponenten eingeführt werden, die bei Engpässen aktiviert werden und innerhalb normaler Netzauslastung "Null" sind. Begründung: Dadurch entsteht ein bidirektionales Signal (Preiskomponente kann auch negativ sein), das Lastverlagerung in beiden Richtungen incentiviert. Denn gerade angesichts zunehmenden Abregelungsbedarfs regenerativer Erzeugung ist es zur Minimierung der Gesamtkosten entscheidend, dass Lasten auch erhöht werden können, um den gewünschten Effekt ohne Abregelung regenerativer Erzeugung zu erreichen. Dies ermöglicht die effiziente Nutzung bestehender Infrastruktur, ohne dauerhaft neue Belastungen aufzubauen. Vorschlag: Kombination statischer Komponenten mit dynamischen Preisimpulsen, die auf Netzengpass-Detektion reagieren. Es ist auch eine Migration vorstellbar, die bestehende Methoden aufgreift und zukunftsfähig macht, beispielsweise Beginn mit Komponenten auf Basis Day-Ahead-Prognosen (wie in CH bereits genutzt), Ergänzung durch Echtzeitkomponenten im Rahmen von §14 EnWG, bis hin zu zeitlich hochaufgelösten, im SMGW verarbeiteten Komponenten unter Nutzung von TAF 5.</t>
  </si>
  <si>
    <t>Zielbild für die Netzentgeltsystematik</t>
  </si>
  <si>
    <t>Wie können Anreize netzdienlich und marktgerecht ausgestaltet werden?</t>
  </si>
  <si>
    <t>Durch automatisierbare, transparente, dezentral steuerbare Preisstimuli, die jeweils spezifische Ziele abbilden (Gleichgewichte, Engpässe). Effiziente Marktmechanismen mit automatisierter Reaktion der Netznutzer sind Mechanismen mit hohem Regelungsaufwand überlegen, die unnötige Komplexität mit zentralen Plattformen erzeugen. Begründung: Der heutige „Werkzeugkasten“ zur Flexibilitätsbeeinflussung (Börsen, Redispatch, 14a, etc.) ist inkonsistent und behindert und verteuert dadurch die optimale Nutzung vorhandener Flexibilität. Die Abbildung aller Markt- und Netzerfordernisse über kombinierbare dynamische Preise ermöglichen und erleichtern flexible Reaktion durch Endnutzer. Das spart Systemdienstleistungen und senkt Kosten. Vorschlag: Entwicklung einer einheitlichen, dynamischen Preissystematik, die sowohl als universelles Steuerungssignal dienen kann als auch eine transparente und faire Abrechnung nach bereitgestellter Flexibilität und deren tatsächlichem Wert ermöglicht. Dabei ist es hilfreich, dass die Preisstimuli bei Bedarf oder verübergehend auch zum reinen Steuern genutzt werden können (der Nutzen also auch durch einen pauschalen Bonus vergütet werden kann). Dann benötigt es keine Abrechnung als hochdynamischer Tarif und läßt sich gut mit bestehenden Instrumenten kombinieren, die noch eine eng begrenzte zeitliche Auflösung von Preisen vorsehen und die Nutzung von Steuerungshandlungen bevorzugen. In diesen Fällen können solche marktnahen Stimuli gleichwohl die Vorteile von Marktmechanismen einbringen wie die Berücksichtigung der Situation beim spezifischen Netznutzer auch ohne Daten-Rückkanal, und die zeitliche Entzerrung der Nutzerrreaktionen (Vermeidung Gleichzeitigkeitseffekte)</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</si>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</sst>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8"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7"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c r="D12" s="74"/>
      <c r="E12" s="5"/>
    </row>
    <row r="13" spans="1:5" ht="15.75" x14ac:dyDescent="0.25">
      <c r="A13" s="44"/>
      <c r="B13" s="43"/>
      <c r="C13" s="45" t="s">
        <v>6</v>
      </c>
      <c r="D13" s="46"/>
      <c r="E13" s="5"/>
    </row>
    <row r="14" spans="1:5" ht="15.75" x14ac:dyDescent="0.25">
      <c r="A14" s="47"/>
      <c r="B14" s="43" t="s">
        <v>7</v>
      </c>
      <c r="C14" s="48"/>
      <c r="D14" s="49"/>
      <c r="E14" s="5"/>
    </row>
    <row r="15" spans="1:5" ht="15.75" x14ac:dyDescent="0.25">
      <c r="A15" s="50" t="s">
        <v>8</v>
      </c>
      <c r="B15" s="51"/>
      <c r="C15" s="52" t="s">
        <v>9</v>
      </c>
      <c r="D15" s="53"/>
      <c r="E15" s="5"/>
    </row>
    <row r="16" spans="1:5" ht="15.75" x14ac:dyDescent="0.25">
      <c r="A16" s="50" t="s">
        <v>10</v>
      </c>
      <c r="B16" s="51"/>
      <c r="C16" s="54"/>
      <c r="D16" s="55"/>
      <c r="E16" s="5"/>
    </row>
    <row r="17" spans="1:5" ht="15.75" x14ac:dyDescent="0.25">
      <c r="A17" s="50" t="s">
        <v>11</v>
      </c>
      <c r="B17" s="56"/>
      <c r="C17" s="52" t="s">
        <v>12</v>
      </c>
      <c r="D17" s="53"/>
      <c r="E17" s="5"/>
    </row>
    <row r="18" spans="1:5" ht="15.75" customHeight="1" x14ac:dyDescent="0.25">
      <c r="A18" s="57"/>
      <c r="B18" s="82" t="s">
        <v>13</v>
      </c>
      <c r="C18" s="82"/>
      <c r="D18" s="83"/>
      <c r="E18" s="5"/>
    </row>
    <row r="19" spans="1:5" ht="19.5" customHeight="1" x14ac:dyDescent="0.25">
      <c r="A19" s="58"/>
      <c r="B19" s="82"/>
      <c r="C19" s="82"/>
      <c r="D19" s="83"/>
      <c r="E19" s="5"/>
    </row>
    <row r="20" spans="1:5" ht="24.95" customHeight="1" thickBot="1" x14ac:dyDescent="0.3">
      <c r="A20" s="70" t="s">
        <v>14</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90" zoomScaleNormal="90" workbookViewId="0">
      <pane ySplit="4" topLeftCell="A6"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3" width="11.42578125"/>
    <col min="9" max="14" style="89" width="11.42578125"/>
    <col min="15" max="15" style="98" width="11.42578125"/>
    <col min="16" max="16384" style="5" width="11.42578125"/>
  </cols>
  <sheetData>
    <row r="1" spans="1:15" ht="44.25" customHeight="1" thickBot="1" x14ac:dyDescent="0.3">
      <c r="A1" s="102" t="s">
        <v>15</v>
      </c>
      <c r="B1" s="103"/>
      <c r="C1" s="103"/>
      <c r="D1" s="103"/>
      <c r="E1" s="103"/>
      <c r="F1" s="103"/>
      <c r="G1" s="104"/>
      <c r="H1" s="96"/>
      <c r="I1" s="96"/>
      <c r="J1" s="96"/>
      <c r="K1" s="96"/>
      <c r="L1" s="96"/>
      <c r="M1" s="96"/>
      <c r="N1" s="96"/>
      <c r="O1" s="97"/>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94"/>
      <c r="I3" s="90"/>
      <c r="J3" s="90"/>
      <c r="K3" s="90"/>
      <c r="L3" s="90"/>
      <c r="M3" s="90"/>
      <c r="N3" s="90"/>
      <c r="O3" s="99"/>
    </row>
    <row r="4" spans="1:15" s="2" customFormat="1" ht="38.25" customHeight="1" x14ac:dyDescent="0.25">
      <c r="A4" s="59" t="s">
        <v>16</v>
      </c>
      <c r="B4" s="60" t="s">
        <v>17</v>
      </c>
      <c r="C4" s="61" t="s">
        <v>18</v>
      </c>
      <c r="D4" s="60" t="s">
        <v>19</v>
      </c>
      <c r="E4" s="60" t="s">
        <v>20</v>
      </c>
      <c r="F4" s="60" t="s">
        <v>21</v>
      </c>
      <c r="G4" s="59" t="s">
        <v>22</v>
      </c>
      <c r="H4" s="95"/>
      <c r="I4" s="91"/>
      <c r="J4" s="91"/>
      <c r="K4" s="91"/>
      <c r="L4" s="91"/>
      <c r="M4" s="91"/>
      <c r="N4" s="91"/>
      <c r="O4" s="100"/>
    </row>
    <row r="5" spans="1:15" ht="225" x14ac:dyDescent="0.25">
      <c r="A5" s="31">
        <v>1</v>
      </c>
      <c r="B5" s="32" t="s">
        <v>23</v>
      </c>
      <c r="C5" s="33" t="str">
        <f>IF(AND(ISTEXT(B5),ISTEXT(#REF!)),"-","!")</f>
        <v>!</v>
      </c>
      <c r="D5" s="34">
        <f>IF(CONCATENATE(E5&amp;F5&amp;G5)="",0,1)</f>
        <v>1</v>
      </c>
      <c r="E5" s="62">
        <f>_xlfn.IFNA(VLOOKUP(B5,Werte!A:D,2,0),"")</f>
        <v>0</v>
      </c>
      <c r="F5" s="63" t="s">
        <v>24</v>
      </c>
      <c r="G5" s="92" t="s">
        <v>25</v>
      </c>
    </row>
    <row r="6" spans="1:15" ht="195" x14ac:dyDescent="0.25">
      <c r="A6" s="31">
        <v>2</v>
      </c>
      <c r="B6" s="32" t="s">
        <v>26</v>
      </c>
      <c r="C6" s="33" t="str">
        <f>IF(AND(ISTEXT(B6),ISTEXT(#REF!)),"-","!")</f>
        <v>!</v>
      </c>
      <c r="D6" s="34">
        <f t="shared" ref="D6:D69" si="0">IF(CONCATENATE(E6&amp;F6&amp;G6)="",0,1)</f>
        <v>1</v>
      </c>
      <c r="E6" s="62">
        <f>_xlfn.IFNA(VLOOKUP(B6,Werte!A:D,2,0),"")</f>
        <v>0</v>
      </c>
      <c r="F6" s="63" t="s">
        <v>27</v>
      </c>
      <c r="G6" s="62" t="s">
        <v>28</v>
      </c>
    </row>
    <row r="7" spans="1:15" ht="285" x14ac:dyDescent="0.25">
      <c r="A7" s="31">
        <v>3</v>
      </c>
      <c r="B7" s="32" t="s">
        <v>29</v>
      </c>
      <c r="C7" s="33" t="str">
        <f>IF(AND(ISTEXT(B7),ISTEXT(#REF!)),"-","!")</f>
        <v>!</v>
      </c>
      <c r="D7" s="34">
        <f t="shared" si="0"/>
        <v>1</v>
      </c>
      <c r="E7" s="62">
        <f>_xlfn.IFNA(VLOOKUP(B7,Werte!A:D,2,0),"")</f>
        <v>0</v>
      </c>
      <c r="F7" s="63" t="s">
        <v>30</v>
      </c>
      <c r="G7" s="62" t="s">
        <v>31</v>
      </c>
    </row>
    <row r="8" spans="1:15" hidden="1" x14ac:dyDescent="0.25">
      <c r="A8" s="31">
        <v>4</v>
      </c>
      <c r="B8" s="32"/>
      <c r="C8" s="33" t="str">
        <f>IF(AND(ISTEXT(B8),ISTEXT(#REF!)),"-","!")</f>
        <v>!</v>
      </c>
      <c r="D8" s="34">
        <f t="shared" si="0"/>
        <v>0</v>
      </c>
      <c r="E8" s="62" t="str">
        <f>_xlfn.IFNA(VLOOKUP(B8,Werte!A:D,2,0),"")</f>
        <v/>
      </c>
      <c r="F8" s="63"/>
      <c r="G8" s="62"/>
    </row>
    <row r="9" spans="1:15" hidden="1" x14ac:dyDescent="0.25">
      <c r="A9" s="31">
        <v>5</v>
      </c>
      <c r="B9" s="32"/>
      <c r="C9" s="33" t="str">
        <f>IF(AND(ISTEXT(B9),ISTEXT(#REF!)),"-","!")</f>
        <v>!</v>
      </c>
      <c r="D9" s="34">
        <f t="shared" si="0"/>
        <v>0</v>
      </c>
      <c r="E9" s="62" t="str">
        <f>_xlfn.IFNA(VLOOKUP(B9,Werte!A:D,2,0),"")</f>
        <v/>
      </c>
      <c r="F9" s="63"/>
      <c r="G9" s="62"/>
    </row>
    <row r="10" spans="1:15" hidden="1" x14ac:dyDescent="0.25">
      <c r="A10" s="31">
        <v>6</v>
      </c>
      <c r="B10" s="32"/>
      <c r="C10" s="33" t="str">
        <f>IF(AND(ISTEXT(B10),ISTEXT(#REF!)),"-","!")</f>
        <v>!</v>
      </c>
      <c r="D10" s="34">
        <f t="shared" si="0"/>
        <v>0</v>
      </c>
      <c r="E10" s="62" t="str">
        <f>_xlfn.IFNA(VLOOKUP(B10,Werte!A:D,2,0),"")</f>
        <v/>
      </c>
      <c r="F10" s="63"/>
      <c r="G10" s="62"/>
    </row>
    <row r="11" spans="1:15" hidden="1" x14ac:dyDescent="0.25">
      <c r="A11" s="31">
        <v>7</v>
      </c>
      <c r="B11" s="32"/>
      <c r="C11" s="33" t="str">
        <f>IF(AND(ISTEXT(B11),ISTEXT(#REF!)),"-","!")</f>
        <v>!</v>
      </c>
      <c r="D11" s="34">
        <f t="shared" si="0"/>
        <v>0</v>
      </c>
      <c r="E11" s="62" t="str">
        <f>_xlfn.IFNA(VLOOKUP(B11,Werte!A:D,2,0),"")</f>
        <v/>
      </c>
      <c r="F11" s="63"/>
      <c r="G11" s="62"/>
    </row>
    <row r="12" spans="1:15" hidden="1" x14ac:dyDescent="0.25">
      <c r="A12" s="31">
        <v>8</v>
      </c>
      <c r="B12" s="32"/>
      <c r="C12" s="33" t="str">
        <f>IF(AND(ISTEXT(B12),ISTEXT(#REF!)),"-","!")</f>
        <v>!</v>
      </c>
      <c r="D12" s="34">
        <f t="shared" si="0"/>
        <v>0</v>
      </c>
      <c r="E12" s="62" t="str">
        <f>_xlfn.IFNA(VLOOKUP(B12,Werte!A:D,2,0),"")</f>
        <v/>
      </c>
      <c r="F12" s="63"/>
      <c r="G12" s="62"/>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32</v>
      </c>
      <c r="B1" s="87"/>
      <c r="C1" s="87"/>
      <c r="D1" s="87"/>
      <c r="F1" s="88"/>
      <c r="G1" s="88"/>
      <c r="H1" s="88"/>
      <c r="I1" s="88"/>
      <c r="J1" s="88"/>
      <c r="K1" s="88"/>
      <c r="L1" s="88"/>
      <c r="M1" s="88"/>
      <c r="N1" s="88"/>
    </row>
    <row r="2" spans="1:14" s="13" customFormat="1" ht="17.25" customHeight="1" x14ac:dyDescent="0.25">
      <c r="A2" s="19" t="s">
        <v>33</v>
      </c>
      <c r="B2" s="19"/>
      <c r="C2" s="19" t="s">
        <v>22</v>
      </c>
      <c r="D2" s="19" t="s">
        <v>34</v>
      </c>
      <c r="F2" s="29"/>
      <c r="G2" s="30"/>
      <c r="H2" s="30"/>
      <c r="I2" s="30"/>
      <c r="J2" s="30"/>
      <c r="K2" s="30"/>
      <c r="L2" s="30"/>
      <c r="M2" s="30"/>
      <c r="N2" s="30"/>
    </row>
    <row r="3" spans="1:14" s="13" customFormat="1" ht="17.25" customHeight="1" x14ac:dyDescent="0.25">
      <c r="A3" s="28" t="s">
        <v>35</v>
      </c>
      <c r="B3" s="64"/>
      <c r="C3" s="19"/>
      <c r="D3" s="19"/>
      <c r="F3" s="1"/>
      <c r="G3" s="1"/>
      <c r="H3" s="1"/>
      <c r="I3" s="1"/>
      <c r="J3" s="1"/>
      <c r="K3" s="1"/>
      <c r="L3" s="1"/>
      <c r="M3" s="1"/>
      <c r="N3" s="1"/>
    </row>
    <row r="4" spans="1:14" s="10" customFormat="1" x14ac:dyDescent="0.25">
      <c r="A4" s="27" t="s">
        <v>29</v>
      </c>
      <c r="B4" s="17"/>
      <c r="C4" s="18"/>
      <c r="D4" s="20"/>
      <c r="F4" s="1"/>
      <c r="G4" s="1"/>
      <c r="H4" s="1"/>
      <c r="I4" s="1"/>
      <c r="J4" s="1"/>
      <c r="K4" s="1"/>
      <c r="L4" s="1"/>
      <c r="M4" s="1"/>
      <c r="N4" s="1"/>
    </row>
    <row r="5" spans="1:14" s="10" customFormat="1" x14ac:dyDescent="0.25">
      <c r="A5" s="27" t="s">
        <v>36</v>
      </c>
      <c r="B5" s="17"/>
      <c r="C5" s="18"/>
      <c r="D5" s="20"/>
      <c r="F5" s="1"/>
      <c r="G5" s="1"/>
      <c r="H5" s="1"/>
      <c r="I5" s="1"/>
      <c r="J5" s="1"/>
      <c r="K5" s="1"/>
      <c r="L5" s="1"/>
      <c r="M5" s="1"/>
      <c r="N5" s="1"/>
    </row>
    <row r="6" spans="1:14" x14ac:dyDescent="0.25">
      <c r="A6" s="27" t="s">
        <v>37</v>
      </c>
      <c r="B6" s="17"/>
      <c r="C6" s="18"/>
      <c r="D6" s="18"/>
    </row>
    <row r="7" spans="1:14" x14ac:dyDescent="0.25">
      <c r="A7" s="66" t="s">
        <v>38</v>
      </c>
      <c r="B7" s="17"/>
      <c r="C7" s="18"/>
      <c r="D7" s="18"/>
    </row>
    <row r="8" spans="1:14" x14ac:dyDescent="0.25">
      <c r="A8" s="66" t="s">
        <v>39</v>
      </c>
      <c r="B8" s="17"/>
      <c r="C8" s="18"/>
      <c r="D8" s="18"/>
    </row>
    <row r="9" spans="1:14" x14ac:dyDescent="0.25">
      <c r="A9" s="65" t="s">
        <v>26</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42</v>
      </c>
      <c r="B12" s="17"/>
      <c r="C12" s="18"/>
      <c r="D12" s="18"/>
    </row>
    <row r="13" spans="1:14" x14ac:dyDescent="0.25">
      <c r="A13" s="66" t="s">
        <v>43</v>
      </c>
      <c r="B13" s="17"/>
      <c r="C13" s="18"/>
      <c r="D13" s="18"/>
    </row>
    <row r="14" spans="1:14" x14ac:dyDescent="0.25">
      <c r="A14" s="66" t="s">
        <v>23</v>
      </c>
      <c r="B14" s="17"/>
      <c r="C14" s="18"/>
      <c r="D14" s="18"/>
    </row>
    <row r="15" spans="1:14" ht="30" x14ac:dyDescent="0.25">
      <c r="A15" s="66" t="s">
        <v>44</v>
      </c>
      <c r="B15" s="17"/>
      <c r="C15" s="18"/>
      <c r="D15" s="18"/>
      <c r="F15" s="88"/>
      <c r="G15" s="88"/>
      <c r="H15" s="88"/>
      <c r="I15" s="88"/>
      <c r="J15" s="88"/>
      <c r="K15" s="88"/>
      <c r="L15" s="88"/>
      <c r="M15" s="88"/>
      <c r="N15" s="88"/>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49</v>
      </c>
      <c r="B20" s="17"/>
      <c r="C20" s="18"/>
      <c r="D20" s="18"/>
    </row>
    <row r="21" spans="1:4" x14ac:dyDescent="0.25">
      <c r="A21" s="25" t="s">
        <v>50</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51</v>
      </c>
      <c r="D1" s="21" t="s">
        <v>52</v>
      </c>
    </row>
    <row r="2" spans="1:4" ht="15.75" thickBot="1" x14ac:dyDescent="0.3">
      <c r="A2" s="17" t="s">
        <v>53</v>
      </c>
      <c r="D2" s="22" t="s">
        <v>54</v>
      </c>
    </row>
    <row r="3" spans="1:4" x14ac:dyDescent="0.25">
      <c r="A3" s="17" t="s">
        <v>55</v>
      </c>
    </row>
    <row r="4" spans="1:4" x14ac:dyDescent="0.25">
      <c r="A4" s="17" t="s">
        <v>56</v>
      </c>
    </row>
    <row r="5" spans="1:4" x14ac:dyDescent="0.25">
      <c r="A5" s="17" t="s">
        <v>57</v>
      </c>
    </row>
    <row r="6" spans="1:4" x14ac:dyDescent="0.25">
      <c r="A6" s="17" t="s">
        <v>58</v>
      </c>
    </row>
    <row r="7" spans="1:4" x14ac:dyDescent="0.25">
      <c r="A7" s="17" t="s">
        <v>59</v>
      </c>
    </row>
    <row r="8" spans="1:4" x14ac:dyDescent="0.25">
      <c r="A8" s="17" t="s">
        <v>60</v>
      </c>
    </row>
    <row r="9" spans="1:4" x14ac:dyDescent="0.25">
      <c r="A9" s="17" t="s">
        <v>61</v>
      </c>
    </row>
    <row r="10" spans="1:4" x14ac:dyDescent="0.25">
      <c r="A10" s="17" t="s">
        <v>50</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