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59D1C1A7-9072-498F-9C78-BC8E80200AD6}"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21" i="5"/>
  <c r="D21" i="5" s="1"/>
  <c r="E11" i="5"/>
  <c r="D11" i="5" s="1"/>
  <c r="E5" i="5" l="1"/>
  <c r="D5" i="5" s="1"/>
  <c r="A2" i="5" l="1"/>
  <c r="E8" i="5"/>
  <c r="D8" i="5" s="1"/>
  <c r="E9" i="5"/>
  <c r="D9" i="5" s="1"/>
  <c r="E10" i="5"/>
  <c r="D10" i="5" s="1"/>
  <c r="E12" i="5"/>
  <c r="D12" i="5" s="1"/>
  <c r="E13" i="5"/>
  <c r="D13" i="5" s="1"/>
  <c r="E14" i="5"/>
  <c r="D14" i="5" s="1"/>
  <c r="E15" i="5"/>
  <c r="D15" i="5" s="1"/>
  <c r="E16" i="5"/>
  <c r="D16" i="5" s="1"/>
  <c r="E17" i="5"/>
  <c r="D17" i="5" s="1"/>
  <c r="E18" i="5"/>
  <c r="D18" i="5" s="1"/>
  <c r="E19" i="5"/>
  <c r="D19" i="5" s="1"/>
  <c r="E20" i="5"/>
  <c r="D20"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<sst xmlns="http://schemas.openxmlformats.org/spreadsheetml/2006/main" count="111" uniqueCount="88">
  <si>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</si>
  <si>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</si>
  <si>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</si>
  <si>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</si>
  <si>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</si>
  <si>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</si>
  <si>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</si>
  <si>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</si>
  <si>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</si>
  <si>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</si>
  <si>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</si>
  <si>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</si>
  <si>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</si>
  <si>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</si>
  <si>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</si>
  <si>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</si>
  <si>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</si>
  <si>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</si>
  <si>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</si>
  <si>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</si>
  <si>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</si>
  <si>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</si>
  <si>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</si>
  <si>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</si>
  <si>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</si>
  <si>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</si>
  <si>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</si>
  <si>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</si>
  <si>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</si>
  <si>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</si>
  <si>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</si>
  <si>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</si>
  <si>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</si>
  <si>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</si>
  <si>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</si>
  <si>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</si>
  <si>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</si>
  <si>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</si>
  <si>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</si>
  <si>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</si>
  <si>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</si>
  <si>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</si>
  <si>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</si>
  <si>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</si>
  <si>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</si>
  <si>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</si>
  <si>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</si>
  <si>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</si>
  <si>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</si>
  <si>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</si>
  <si>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</si>
  <si>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</si>
  <si>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</si>
  <si>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</si>
  <si>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</si>
  <si>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</si>
  <si>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Ev. Kirchenkreis Soest-Arnsberg</t>
  </si>
  <si>
    <t>...Gleichzeitig muss das Netz der allgemeinen Versorgung so dimensioniert sein, dass auch die Eigenversorger – wenn nötig – vollständig daraus versorgt werden können. Damit unterscheidet sich die Eigenversorger hinsichtlich Kostenzuordnung und Kostentragung deutlich von den reinen Verbrauchern....</t>
  </si>
  <si>
    <t xml:space="preserve">Einen Weg, eine durch diese Bedingung sonst maßlos überdimensionierten und unhaltbar teuren Netzausbaus zu verhindern, ist im EnWG für den Netzbetreiber bereits beschrieben, mit der Möglichkeit des Dimmen von einzelnen, spezifischen Hochlast-Verbrauchern wie Wärmepumpen, Klimaanlagen und Wallboxen auf 4,2kW. </t>
  </si>
  <si>
    <t>...Speichertechnologien, digitalisierte Netze und Haushalte sowie verbesserte Prognosen der zu erwartenden Wetter- und Einspeiseschwankungen bieten neue Möglichkeiten, den Stromverbrauch stärker an Marktsignalen auszurichten, wodurch die Gleichzeitigkeit des Strombezugs in der Tendenz noch einmal deutlich zunehmen wird...</t>
  </si>
  <si>
    <t xml:space="preserve">Genau umgekehrt sollte die Situation bei einem intelligenten Markt- Netzentgelt- sowie Netzarchitekturdesign sein:
Durch die Möglichkeit von Batteriegroßspeichern netzdienlich agieren zu können, sollten insbesondere im Verteilnetz Entlastungen zu verzeichnen sein. Dabei sollten diese so plaziert sein, dass sie ggf. als Puffer an Umschalteinrichtungen der Einspeisung/der Entnahme von Strom in die nächsthöhere Spannungsebene plaziert sind. Markt- Netzentgelt- sowie Netzarchitekturdesign sowie Strompreiszonen sollten bei der Planung gegenseitig Berücksichtigung finden.
Batteriespeicher sollten dabei so dimensioniert sein, dass sie bei Anbindung in Gegenden mit hohem PV-Ausbau annähernd die Strommenge für einen vollen Sonnentag aufnehmen können.  </t>
  </si>
  <si>
    <t>Bereits heute sehen die Planungen der Übertragungs- und Verteilernetzbetreiber Onshore einen Ausbaubedarf von ca. 360 Mrd. € bis zum Jahr 2045 vor.</t>
  </si>
  <si>
    <t>Abbildung 2: Zielbild der Netzentgeltsystematik Strom; Quelle: Eigene Darstellung Bundesnetzagentur</t>
  </si>
  <si>
    <t xml:space="preserve">Den vier Dimensionen der Netzgeltsystematik kann im Kern gefolgt werden. Aufgrund der Größe und der Kosten des zu erwartenden Transformationsprozesses ist die Diskussion um die Netzentgelte jedoch nicht abstrakt zu sehen, sondern ist im gesellschaftlichen Kontext einzubinden.
Im skizzierten Zielbild wird bei der Einbindung der EE von einer (inhaltlich nachzuvollziehenden) Herausforderung gesprochen, jedoch ohne die Alternativlosigkeit auf dem Weg zur Treibhausgasheutralität zu erwähnen. Dies ist insbesondere vor dem Hintergrund real existierender (PV, Wind, Biomasse, Wasserkraft), bzw. als real sich abzuzeichender Technologien (Batteriespeicher), die zu wirtschaftlichen Bedingungen zu Verfügung stehen, zu tun. Der  überstrapazierte Begriff der "Technologieoffenheit" ist diesbezüglich ausgesprochen kritisch zu sehen. </t>
  </si>
  <si>
    <t>Das Ziel der Anreizfunktion ist daher um die Punkte:
- Erreichung der Klimaziele
- Partizipation der Gesellschaft 
zu ergänzen</t>
  </si>
  <si>
    <t xml:space="preserve">Jede Anpassung der Netzentgeltsystematik sollte daher auch vor dem Hintergrund beleutet werden, ob sie den gesellschaftlichen Konsenz und die Solidarität fördert, oder dazu geeignet ist die politischen Ränder zu stärken. </t>
  </si>
  <si>
    <t>(2) Anreizfunktion
… Die Wirkung des Marktsignals ist für die Integration von erneuerbarer Erzeugung und für ein volkswirtschaftlich optimales Energiesystem von großer Bedeutung. Schon auf mittlere Sicht ist es unentbehrlich, dass breite Schichten von Verbrauchern diesem Signal eine größere Aufmerksamkeit schenken. Die Einbindung der flexiblen (industriellen) Nachfrage in den Strommarkt wird darüber hinaus einen wichtigen Beitrag für die Versorgungssicherheit leisten ...</t>
  </si>
  <si>
    <t>Dieser Sichtweise ist auf jedem Fall zu folgen. Wie unter Nr. 1 erwähnt, würde ein zu jedem Zeitpunkt eine theoretische Last abdeckendes Netz dieses hoffnungslos überdimensionieren. 
Bei der Ausleugung von Leitungen in Mehrfamilienhäusern und Siedlungen wird aktuell ebenfalls von einer geringen Gleichzeittigkeit der Last ausgegangen. Diese Gleichzeitigkeit wird sich mit der Energiewende entsprechend erhöhen. Intellligente Lösungen zum Managment sind daher zu entwickeln, zu standardisieren, zu evaluieren und zu testen, und entsprechend auszurollen.</t>
  </si>
  <si>
    <r>
      <t xml:space="preserve">Die Netzintegration der erneuerbaren Erzeugungsanlagen hat sich zunehmend zum Treiber der Netzkosten entwickelt. Eine Beteiligung an den Kosten findet jedoch nicht statt. Zudem sind weitere Akteure, die das Netz uneingeschränkt nutzen können, wie beispielsweise netzgekoppelte Speicher und Elektrolyseure, von Netzentgeltzahlungen ausgenommen, </t>
    </r>
    <r>
      <rPr>
        <b/>
        <sz val="11"/>
        <color theme="1"/>
        <rFont val="BundesSans Office"/>
      </rPr>
      <t>ohne dass dafür eine Gegenleistung für das Netz erbracht wird.</t>
    </r>
  </si>
  <si>
    <t>Bei einem intelligenten Markt- Netzentgelt- sowie Netzarchitekturdesign sollten netzgekoppelte Speicher und Elektrolyseure gerade so ins Netz eingebunden, dass sie nur netzdienlich oder zumindest netzneutral gefahren werden. Mit einer entsprechenden Verpflichtung der Betreiber wirken sie einem nicht erforderlichen Netzausbau entgegen, und sparen somit Investitionen ins Netz. Damit erbringen sie eine entsprechende Gegenleistung fürs Netz.
So wie aktuell Reservekraftwerke vorgehalten werden, können Großbatterien bis hin zu kurfristiger Regelenergie diese sowohl aufnehmen als auch abgeben. Sie sind daher als zentraler Baustein der Energiewende zu sehen und bestens zur Netzstabilisierung geeignet, und daher - bei richtiger Fahrweise - berechtigter Weise von Netzentgelten ausgenommen.</t>
  </si>
  <si>
    <r>
      <t xml:space="preserve">Die für den Netzausbau geannten gigantischen Summen stellen in dieser Größenordnung eine gesamtgestellschaftliche Aufgabe dar. </t>
    </r>
    <r>
      <rPr>
        <b/>
        <sz val="11"/>
        <color theme="1"/>
        <rFont val="BundesSans Office"/>
      </rPr>
      <t>Mit dieser Bedeutung ist eine umfassende Partizipation und gesellschaftliche Debatte in den Bereichen der Betroffenheit der jeweiligen Gruppen zum führen. Diese Partizipation muss weit über dieses erste Diskussionspapier hinaus gehen, mit seiner engen Frist zu einer ersten Stellungnahme.</t>
    </r>
  </si>
  <si>
    <t>Der Umfang der Kostenbeteiligung von Einspeisern an den Netzkosten über Einspeiseentgelte kann im Grunde frei bestimmt werden. Mögliche Szenarien könnten beispielhaft darauf abzielen</t>
  </si>
  <si>
    <t>Aufgrund der Dimension der erwarteten Kosten ist der Gedanke - auch die Erzeuger an den Kosten des Netzbetriebs und der Erweiterung zu beteiligen - grundsätzlich legitim. Dies darf und muss jedoch in einem Kontext gesehen werden, insbesondere vor dem Hintergrund, dass die Energiewende hin zur Klimaneutralität alternativlos ist, und gesamtgesellschaftlich Partipizativ gedacht und umgesetzt werden sollte.</t>
  </si>
  <si>
    <t>Mögliche Szenarien könnten beispielhaft darauf abzielen:
- einen Kostenbeitrag an den Systemdienstleistungen, bei deren Entstehen den Einspeisern eine besondere Verantwortung zukommt (z. B. für Engpassmanagement (Redispatch, Netzreserve), der Regelleistung oder den Kosten für Verlustenergie) den Einspeisern abzuverlangen</t>
  </si>
  <si>
    <r>
      <t xml:space="preserve">Die in diesem Zusammenhang anfallenden Kosten sollten </t>
    </r>
    <r>
      <rPr>
        <u/>
        <sz val="11"/>
        <color theme="1"/>
        <rFont val="BundesSans Office"/>
      </rPr>
      <t>nicht</t>
    </r>
    <r>
      <rPr>
        <sz val="11"/>
        <color theme="1"/>
        <rFont val="BundesSans Office"/>
        <family val="2"/>
      </rPr>
      <t xml:space="preserve"> auf die Erzeuger abgewälzt werden, da diese nicht an einem in den letzten 10-15 Jahren versäumten Ausbau des Nord-Süd links, noch an der in diesem Zeitraum versäumten Digitalisierung der Netze verantwortlich sind. 
Entsprechend der Verpflichtung des Eigentums nach Artikel 14, Abs. 2 des GG sollten Netzbetreiber zu diesen unterlassenen Investition der vergangenden Dekaden verpflichtet werden.</t>
    </r>
  </si>
  <si>
    <t xml:space="preserve">Wie an dieser Stelle angedeutet, sowie im Diskussionspapier ff. aufgeführt, ist die Energiewende eine große gesamtgesellschaftliche Aufgabe, mit großen zu erwartenden Investitionen und Kosten. Neben der Elektifizierung bestehender Verbraucher und Erzeuger, werden mit der Energiewende in den Sektoren Gebäude, Mobilität, verarbeitende Industrie und Gewerbe, sowie der Chemischen Industrie weitere Akteuere hinzukommen, die Bedarf und Erzeugung auf ein neues Niveau heben werden. (Bild der: "The all electic society", CTO von Phoenix-Contact). 
Die Vorstellung, ein Stromnetz inkl. Erzeugungskapazität vorzuhalten, welches zu jedem Zeitpunkt jeder mögliche Nachfrage bedienen kann, erscheint unter diesem Gesichtspunkt unrealistisch, bzw. nicht finanzierbar. 
Das dahinterliegende Modell von "Deutschand als Kupferplatte" ist durch den verzögerten Netzausbau der letzten 10-15 Jahre im Bereich des Nord-Süd Links, und den aktuell erforderlichen Redispach-Maßnahmen bereits jetzt offensichtlich an seine Grenzen gekommen. 
In diesem Zusammhang kann und muss auch die aktuell poliltisch gewollte einheitliche Strompreiszone in Deutschland betrachtet, diskutiert und ggf. zur Disposition gestellt werden. 
Diese ist in dem Diskussionpapier an keiner Stelle erwähnt, gehört aber zwingend in die Betrachtung mit hinein. </t>
  </si>
  <si>
    <t>Technologische Differenzierungen wären hingegen sehr schwierig zu begründen, da eine Differenzierung im Regelfall nicht diskriminierungsfrei sein dürfte.</t>
  </si>
  <si>
    <t>Die Anzahl der am Markt nennenwerten Technologien zur Stromeinspeisung ist an 2 Händen abzählbar. Eine technologische Differenzierung erscheint daher zwar mit gewissen Aufwand verbunden, jedoch nicht unverhältnismäßig. Ein kategorischer Ausschluss, bzw. die Vorfestlegung auf max. 2 Kategorien, der umricherbasierten Einspeisung und rotierende Generatoren erscheint, daher zu dieser frühen Phase der Diskussion nicht statthaft.</t>
  </si>
  <si>
    <t>Finanzierungsbeteiligung:
Zudem stellt sich bei der Einführung von Einspeiseentgelten die Frage, wie mit den Bestandsanlagen umgegangen werden soll. Einerseits wäre es sachgerecht, bestehende Anlagen an der Refinanzierung der Netzinfrastruktur zu beteiligen, da sie durch den in der Vergangenheit verursachten Netzausbau bereits zu diesem beigetragen haben. Andererseits dürften Einspeiseentgelte als im Nachhinein anfallende zusätzliche Kosten starke Akzeptanzprobleme hervorrufen.</t>
  </si>
  <si>
    <t xml:space="preserve">Diese Sichtweise ist nachvollziehbar. Eine Beteiligung von Bestandsanlagen wird vorausslichtlich ein Klageflut und großen Unmut in der Bevölkerung mit sich ziehen, und Widerspricht dem Ziel einer Partizipation der Energiewende durch die Bürger.
Eine einseitige Belastung von Neuanlagen (Wind und insb. PV) würde jedoch die Energiewende massiv ausbremsen und Arbeitsplätze bei Windanlagenbauern, Solateueren und auch Heizungsbauern im Bereich Wärmepumpe gefährden. Das Ziel der Kostentragfähigkeit würde zudem sehr unzureichend erfüllt, wenn nur Neuanlagen mit Netzentgelten zur Einspeisung belastet würden. </t>
  </si>
  <si>
    <t>Schließlich ist zu diskutieren, ob die Teilnahme sowohl für alle Netzbetreiber, als auch für alle Netznutzer freiwillig oder verpflichtend ist. Eine freiwillige Teilnahme aller Netzbetreiber würde dazu führen, dass Einzelne vorweg gehen, um praktische Erfahrungswerte zu gewinnen. Gleichzeitig entstünde aber auch ein Flickenteppich, der für netzgebietsübergreifende Akteure kaum noch zu überblicken wäre. Auch auf Seite der Netznutzer wird es große Unterschiede in Bezug auf das individuelle Flexibilitätspotenzial und die Ausstattung mit entsprechender Messtechnik geben. Diese Fragestellung muss auch unter dem Aspekt der adversen Selektion geführt werden.</t>
  </si>
  <si>
    <t xml:space="preserve">Ein System dynamischer Netzentgelte allein auf Basis der Freiwilligkeit wird - neben einem kleinen Kreis innovationsfreudiger Marktteilnehmer - nicht dem Ziel der Kostentragfähigkeit ausreichend dienen können. Je nach Situation würde die Mehrheit der Marktteilnehmer dieses Modell ablehnen, wenn sich dieses als Modell herausstellt, welches unter dem Strich mit den höheren Kosten verbunden ist. </t>
  </si>
  <si>
    <t>Kostenorientierung
Im Hinblick darauf, wie zielsicher Einnahmen erzielt werden können, gibt es keine Veränderung zum Status quo.</t>
  </si>
  <si>
    <t xml:space="preserve">Doch: Im Falle eines verpflichtend netzdienlichen Betriebes von (Groß-) Speichern ist von einem geringeren erforderlichen Netzausbau, und damit mit weniger Kosten insgesamt zu rechnen. </t>
  </si>
  <si>
    <t>Fragen zur Erörterung im Rahmen des Verfahrens
• Ist es auch zukünftig ein erstrebenswertes Ziel, Netzentgeltanomalien zu vermeiden?</t>
  </si>
  <si>
    <t>Ja, um netzdestabilisierendes Verhalten zu minimieren.</t>
  </si>
  <si>
    <t>Fragen zur Erörterung im Rahmen des Verfahrens
• Wird die Zusammenfassung von Netzebenen als geeignete Lösung betrachtet?</t>
  </si>
  <si>
    <t>Das kann zum jetzigen Zeitpunkt voraussichtlich nicht beantwortet werden. 
Erst wenn sich ein intelligentes und tragfähiges Markt- Netzentgelt- sowie Netzarchitekturdesign gefunden hat, kann sich dies als Kosequenz daraus ergeben.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</si>
</sst>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u/>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1" xfId="0"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26</v>
      </c>
      <c r="B1" s="69"/>
      <c r="C1" s="69"/>
      <c r="D1" s="70"/>
    </row>
    <row r="2" spans="1:5" x14ac:dyDescent="0.25">
      <c r="A2" s="78"/>
      <c r="B2" s="79"/>
      <c r="C2" s="79"/>
      <c r="D2" s="80"/>
    </row>
    <row r="3" spans="1:5" ht="16.5" x14ac:dyDescent="0.25">
      <c r="A3" s="81" t="s">
        <v>25</v>
      </c>
      <c r="B3" s="82"/>
      <c r="C3" s="35"/>
      <c r="D3" s="36"/>
    </row>
    <row r="4" spans="1:5" ht="16.5" x14ac:dyDescent="0.25">
      <c r="A4" s="37"/>
      <c r="B4" s="38"/>
      <c r="C4" s="38"/>
      <c r="D4" s="39"/>
    </row>
    <row r="5" spans="1:5" ht="16.5" x14ac:dyDescent="0.25">
      <c r="A5" s="40" t="s">
        <v>51</v>
      </c>
      <c r="B5" s="41"/>
      <c r="C5" s="41"/>
      <c r="D5" s="42"/>
    </row>
    <row r="6" spans="1:5" ht="34.5" customHeight="1" x14ac:dyDescent="0.25">
      <c r="A6" s="85" t="s">
        <v>52</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0</v>
      </c>
      <c r="B10" s="41"/>
      <c r="C10" s="41"/>
      <c r="D10" s="42"/>
    </row>
    <row r="11" spans="1:5" ht="15.75" customHeight="1" x14ac:dyDescent="0.25">
      <c r="A11" s="37"/>
      <c r="B11" s="43"/>
      <c r="C11" s="43"/>
      <c r="D11" s="39"/>
    </row>
    <row r="12" spans="1:5" ht="15.75" x14ac:dyDescent="0.25">
      <c r="A12" s="76" t="s">
        <v>27</v>
      </c>
      <c r="B12" s="77"/>
      <c r="C12" s="74" t="s">
        <v>56</v>
      </c>
      <c r="D12" s="75"/>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3" t="s">
        <v>28</v>
      </c>
      <c r="C18" s="83"/>
      <c r="D18" s="84"/>
      <c r="E18" s="5"/>
    </row>
    <row r="19" spans="1:5" ht="19.5" customHeight="1" x14ac:dyDescent="0.25">
      <c r="A19" s="58"/>
      <c r="B19" s="83"/>
      <c r="C19" s="83"/>
      <c r="D19" s="84"/>
      <c r="E19" s="5"/>
    </row>
    <row r="20" spans="1:5" ht="24.95" customHeight="1" thickBot="1" x14ac:dyDescent="0.3">
      <c r="A20" s="71" t="s">
        <v>13</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30</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3</v>
      </c>
      <c r="B4" s="60" t="s">
        <v>32</v>
      </c>
      <c r="C4" s="61" t="s">
        <v>22</v>
      </c>
      <c r="D4" s="60" t="s">
        <v>29</v>
      </c>
      <c r="E4" s="60" t="s">
        <v>35</v>
      </c>
      <c r="F4" s="60" t="s">
        <v>55</v>
      </c>
      <c r="G4" s="59" t="s">
        <v>34</v>
      </c>
      <c r="H4" s="95"/>
      <c r="I4" s="92"/>
      <c r="J4" s="92"/>
      <c r="K4" s="92"/>
      <c r="L4" s="92"/>
      <c r="M4" s="92"/>
      <c r="N4" s="92"/>
      <c r="O4" s="100"/>
    </row>
    <row r="5" spans="1:15" ht="240" x14ac:dyDescent="0.25">
      <c r="A5" s="31">
        <v>1</v>
      </c>
      <c r="B5" s="67" t="s">
        <v>36</v>
      </c>
      <c r="C5" s="33" t="str">
        <f>IF(AND(ISTEXT(B5),ISTEXT(#REF!)),"-","!")</f>
        <v>!</v>
      </c>
      <c r="D5" s="34">
        <f>IF(CONCATENATE(E5&amp;F5&amp;G5)="",0,1)</f>
        <v>1</v>
      </c>
      <c r="E5" s="62">
        <f>_xlfn.IFNA(VLOOKUP(B5,Werte!A:D,2,0),"")</f>
        <v>0</v>
      </c>
      <c r="F5" s="63" t="s">
        <v>57</v>
      </c>
      <c r="G5" s="62" t="s">
        <v>75</v>
      </c>
    </row>
    <row r="6" spans="1:15" ht="60" x14ac:dyDescent="0.25">
      <c r="A6" s="31">
        <v>2</v>
      </c>
      <c r="B6" s="67" t="s">
        <v>36</v>
      </c>
      <c r="C6" s="33" t="str">
        <f>IF(AND(ISTEXT(B6),ISTEXT(#REF!)),"-","!")</f>
        <v>!</v>
      </c>
      <c r="D6" s="34">
        <f t="shared" ref="D6:D69" si="0">IF(CONCATENATE(E6&amp;F6&amp;G6)="",0,1)</f>
        <v>1</v>
      </c>
      <c r="E6" s="62">
        <f>_xlfn.IFNA(VLOOKUP(B6,Werte!A:D,2,0),"")</f>
        <v>0</v>
      </c>
      <c r="F6" s="63" t="s">
        <v>57</v>
      </c>
      <c r="G6" s="62" t="s">
        <v>58</v>
      </c>
    </row>
    <row r="7" spans="1:15" ht="135" x14ac:dyDescent="0.25">
      <c r="A7" s="31">
        <v>3</v>
      </c>
      <c r="B7" s="67" t="s">
        <v>36</v>
      </c>
      <c r="C7" s="33" t="str">
        <f>IF(AND(ISTEXT(B7),ISTEXT(#REF!)),"-","!")</f>
        <v>!</v>
      </c>
      <c r="D7" s="34">
        <f t="shared" si="0"/>
        <v>1</v>
      </c>
      <c r="E7" s="62">
        <f>_xlfn.IFNA(VLOOKUP(B7,Werte!A:D,2,0),"")</f>
        <v>0</v>
      </c>
      <c r="F7" s="63" t="s">
        <v>59</v>
      </c>
      <c r="G7" s="62" t="s">
        <v>60</v>
      </c>
    </row>
    <row r="8" spans="1:15" ht="75" x14ac:dyDescent="0.25">
      <c r="A8" s="31">
        <v>4</v>
      </c>
      <c r="B8" s="67" t="s">
        <v>36</v>
      </c>
      <c r="C8" s="33" t="str">
        <f>IF(AND(ISTEXT(B8),ISTEXT(#REF!)),"-","!")</f>
        <v>!</v>
      </c>
      <c r="D8" s="34">
        <f t="shared" si="0"/>
        <v>1</v>
      </c>
      <c r="E8" s="62">
        <f>_xlfn.IFNA(VLOOKUP(B8,Werte!A:D,2,0),"")</f>
        <v>0</v>
      </c>
      <c r="F8" s="63" t="s">
        <v>61</v>
      </c>
      <c r="G8" s="62" t="s">
        <v>70</v>
      </c>
    </row>
    <row r="9" spans="1:15" ht="135" x14ac:dyDescent="0.25">
      <c r="A9" s="31">
        <v>5</v>
      </c>
      <c r="B9" s="32" t="s">
        <v>33</v>
      </c>
      <c r="C9" s="33" t="str">
        <f>IF(AND(ISTEXT(B9),ISTEXT(#REF!)),"-","!")</f>
        <v>!</v>
      </c>
      <c r="D9" s="34">
        <f t="shared" si="0"/>
        <v>1</v>
      </c>
      <c r="E9" s="62">
        <f>_xlfn.IFNA(VLOOKUP(B9,Werte!A:D,2,0),"")</f>
        <v>0</v>
      </c>
      <c r="F9" s="63" t="s">
        <v>62</v>
      </c>
      <c r="G9" s="62" t="s">
        <v>63</v>
      </c>
    </row>
    <row r="10" spans="1:15" ht="60" x14ac:dyDescent="0.25">
      <c r="A10" s="31">
        <v>6</v>
      </c>
      <c r="B10" s="32" t="s">
        <v>33</v>
      </c>
      <c r="C10" s="33" t="str">
        <f>IF(AND(ISTEXT(B10),ISTEXT(#REF!)),"-","!")</f>
        <v>!</v>
      </c>
      <c r="D10" s="34">
        <f t="shared" si="0"/>
        <v>1</v>
      </c>
      <c r="E10" s="62">
        <f>_xlfn.IFNA(VLOOKUP(B10,Werte!A:D,2,0),"")</f>
        <v>0</v>
      </c>
      <c r="F10" s="63" t="s">
        <v>62</v>
      </c>
      <c r="G10" s="62" t="s">
        <v>64</v>
      </c>
    </row>
    <row r="11" spans="1:15" ht="45" x14ac:dyDescent="0.25">
      <c r="A11" s="31">
        <v>7</v>
      </c>
      <c r="B11" s="32" t="s">
        <v>33</v>
      </c>
      <c r="C11" s="33" t="str">
        <f>IF(AND(ISTEXT(B11),ISTEXT(#REF!)),"-","!")</f>
        <v>!</v>
      </c>
      <c r="D11" s="34">
        <f t="shared" si="0"/>
        <v>1</v>
      </c>
      <c r="E11" s="62">
        <f>_xlfn.IFNA(VLOOKUP(B11,Werte!A:D,2,0),"")</f>
        <v>0</v>
      </c>
      <c r="F11" s="63" t="s">
        <v>62</v>
      </c>
      <c r="G11" s="62" t="s">
        <v>65</v>
      </c>
    </row>
    <row r="12" spans="1:15" ht="90" x14ac:dyDescent="0.25">
      <c r="A12" s="31">
        <v>8</v>
      </c>
      <c r="B12" s="32" t="s">
        <v>33</v>
      </c>
      <c r="C12" s="33" t="str">
        <f>IF(AND(ISTEXT(B12),ISTEXT(#REF!)),"-","!")</f>
        <v>!</v>
      </c>
      <c r="D12" s="34">
        <f t="shared" si="0"/>
        <v>1</v>
      </c>
      <c r="E12" s="62">
        <f>_xlfn.IFNA(VLOOKUP(B12,Werte!A:D,2,0),"")</f>
        <v>0</v>
      </c>
      <c r="F12" s="63" t="s">
        <v>66</v>
      </c>
      <c r="G12" s="62" t="s">
        <v>67</v>
      </c>
    </row>
    <row r="13" spans="1:15" ht="135" x14ac:dyDescent="0.25">
      <c r="A13" s="31">
        <v>9</v>
      </c>
      <c r="B13" s="32" t="s">
        <v>50</v>
      </c>
      <c r="C13" s="33" t="str">
        <f>IF(AND(ISTEXT(B13),ISTEXT(#REF!)),"-","!")</f>
        <v>!</v>
      </c>
      <c r="D13" s="34">
        <f t="shared" si="0"/>
        <v>1</v>
      </c>
      <c r="E13" s="62">
        <f>_xlfn.IFNA(VLOOKUP(B13,Werte!A:D,2,0),"")</f>
        <v>0</v>
      </c>
      <c r="F13" s="63" t="s">
        <v>68</v>
      </c>
      <c r="G13" s="62" t="s">
        <v>69</v>
      </c>
    </row>
    <row r="14" spans="1:15" ht="75" x14ac:dyDescent="0.25">
      <c r="A14" s="31">
        <v>10</v>
      </c>
      <c r="B14" s="67" t="s">
        <v>37</v>
      </c>
      <c r="C14" s="33" t="str">
        <f>IF(AND(ISTEXT(B14),ISTEXT(#REF!)),"-","!")</f>
        <v>!</v>
      </c>
      <c r="D14" s="34">
        <f t="shared" si="0"/>
        <v>1</v>
      </c>
      <c r="E14" s="62">
        <f>_xlfn.IFNA(VLOOKUP(B14,Werte!A:D,2,0),"")</f>
        <v>0</v>
      </c>
      <c r="F14" s="63" t="s">
        <v>71</v>
      </c>
      <c r="G14" s="62" t="s">
        <v>72</v>
      </c>
    </row>
    <row r="15" spans="1:15" ht="75" x14ac:dyDescent="0.25">
      <c r="A15" s="31">
        <v>11</v>
      </c>
      <c r="B15" s="67" t="s">
        <v>37</v>
      </c>
      <c r="C15" s="33" t="str">
        <f>IF(AND(ISTEXT(B15),ISTEXT(#REF!)),"-","!")</f>
        <v>!</v>
      </c>
      <c r="D15" s="34">
        <f t="shared" si="0"/>
        <v>1</v>
      </c>
      <c r="E15" s="62">
        <f>_xlfn.IFNA(VLOOKUP(B15,Werte!A:D,2,0),"")</f>
        <v>0</v>
      </c>
      <c r="F15" s="63" t="s">
        <v>73</v>
      </c>
      <c r="G15" s="62" t="s">
        <v>74</v>
      </c>
    </row>
    <row r="16" spans="1:15" ht="75" x14ac:dyDescent="0.25">
      <c r="A16" s="31">
        <v>12</v>
      </c>
      <c r="B16" s="67" t="s">
        <v>37</v>
      </c>
      <c r="C16" s="33" t="str">
        <f>IF(AND(ISTEXT(B16),ISTEXT(#REF!)),"-","!")</f>
        <v>!</v>
      </c>
      <c r="D16" s="34">
        <f t="shared" si="0"/>
        <v>1</v>
      </c>
      <c r="E16" s="62">
        <f>_xlfn.IFNA(VLOOKUP(B16,Werte!A:D,2,0),"")</f>
        <v>0</v>
      </c>
      <c r="F16" s="63" t="s">
        <v>76</v>
      </c>
      <c r="G16" s="62" t="s">
        <v>77</v>
      </c>
    </row>
    <row r="17" spans="1:7" ht="105" x14ac:dyDescent="0.25">
      <c r="A17" s="31">
        <v>13</v>
      </c>
      <c r="B17" s="67" t="s">
        <v>37</v>
      </c>
      <c r="C17" s="33" t="str">
        <f>IF(AND(ISTEXT(B17),ISTEXT(#REF!)),"-","!")</f>
        <v>!</v>
      </c>
      <c r="D17" s="34">
        <f t="shared" si="0"/>
        <v>1</v>
      </c>
      <c r="E17" s="62">
        <f>_xlfn.IFNA(VLOOKUP(B17,Werte!A:D,2,0),"")</f>
        <v>0</v>
      </c>
      <c r="F17" s="63" t="s">
        <v>78</v>
      </c>
      <c r="G17" s="62" t="s">
        <v>79</v>
      </c>
    </row>
    <row r="18" spans="1:7" ht="105" x14ac:dyDescent="0.25">
      <c r="A18" s="31">
        <v>14</v>
      </c>
      <c r="B18" s="32" t="s">
        <v>39</v>
      </c>
      <c r="C18" s="33" t="str">
        <f>IF(AND(ISTEXT(B18),ISTEXT(#REF!)),"-","!")</f>
        <v>!</v>
      </c>
      <c r="D18" s="34">
        <f t="shared" si="0"/>
        <v>1</v>
      </c>
      <c r="E18" s="62">
        <f>_xlfn.IFNA(VLOOKUP(B18,Werte!A:D,2,0),"")</f>
        <v>0</v>
      </c>
      <c r="F18" s="63" t="s">
        <v>80</v>
      </c>
      <c r="G18" s="62" t="s">
        <v>81</v>
      </c>
    </row>
    <row r="19" spans="1:7" ht="45" x14ac:dyDescent="0.25">
      <c r="A19" s="31">
        <v>15</v>
      </c>
      <c r="B19" s="32" t="s">
        <v>47</v>
      </c>
      <c r="C19" s="33" t="str">
        <f>IF(AND(ISTEXT(B19),ISTEXT(#REF!)),"-","!")</f>
        <v>!</v>
      </c>
      <c r="D19" s="34">
        <f t="shared" si="0"/>
        <v>1</v>
      </c>
      <c r="E19" s="62">
        <f>_xlfn.IFNA(VLOOKUP(B19,Werte!A:D,2,0),"")</f>
        <v>0</v>
      </c>
      <c r="F19" s="63" t="s">
        <v>82</v>
      </c>
      <c r="G19" s="62" t="s">
        <v>83</v>
      </c>
    </row>
    <row r="20" spans="1:7" ht="30" x14ac:dyDescent="0.25">
      <c r="A20" s="31">
        <v>16</v>
      </c>
      <c r="B20" s="32" t="s">
        <v>48</v>
      </c>
      <c r="C20" s="33" t="str">
        <f>IF(AND(ISTEXT(B20),ISTEXT(#REF!)),"-","!")</f>
        <v>!</v>
      </c>
      <c r="D20" s="34">
        <f t="shared" si="0"/>
        <v>1</v>
      </c>
      <c r="E20" s="62">
        <f>_xlfn.IFNA(VLOOKUP(B20,Werte!A:D,2,0),"")</f>
        <v>0</v>
      </c>
      <c r="F20" s="63" t="s">
        <v>84</v>
      </c>
      <c r="G20" s="62" t="s">
        <v>85</v>
      </c>
    </row>
    <row r="21" spans="1:7" ht="45" x14ac:dyDescent="0.25">
      <c r="A21" s="31">
        <v>17</v>
      </c>
      <c r="B21" s="32" t="s">
        <v>48</v>
      </c>
      <c r="C21" s="33" t="str">
        <f>IF(AND(ISTEXT(B21),ISTEXT(#REF!)),"-","!")</f>
        <v>!</v>
      </c>
      <c r="D21" s="34">
        <f t="shared" si="0"/>
        <v>1</v>
      </c>
      <c r="E21" s="62">
        <f>_xlfn.IFNA(VLOOKUP(B21,Werte!A:D,2,0),"")</f>
        <v>0</v>
      </c>
      <c r="F21" s="63" t="s">
        <v>86</v>
      </c>
      <c r="G21" s="62" t="s">
        <v>87</v>
      </c>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14</v>
      </c>
      <c r="B1" s="88"/>
      <c r="C1" s="88"/>
      <c r="D1" s="88"/>
      <c r="F1" s="89"/>
      <c r="G1" s="89"/>
      <c r="H1" s="89"/>
      <c r="I1" s="89"/>
      <c r="J1" s="89"/>
      <c r="K1" s="89"/>
      <c r="L1" s="89"/>
      <c r="M1" s="89"/>
      <c r="N1" s="89"/>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9"/>
      <c r="G15" s="89"/>
      <c r="H15" s="89"/>
      <c r="I15" s="89"/>
      <c r="J15" s="89"/>
      <c r="K15" s="89"/>
      <c r="L15" s="89"/>
      <c r="M15" s="89"/>
      <c r="N15" s="89"/>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