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53B22DE-50E4-49BE-AB4F-675E84CD497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8" i="5" l="1"/>
  <c r="D52" i="5"/>
  <c r="D56" i="5"/>
  <c r="D60" i="5"/>
  <c r="D64" i="5"/>
  <c r="D68" i="5"/>
  <c r="D7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E49" i="5"/>
  <c r="D49" i="5" s="1"/>
  <c r="E50" i="5"/>
  <c r="D50" i="5" s="1"/>
  <c r="E51" i="5"/>
  <c r="D51" i="5" s="1"/>
  <c r="E52" i="5"/>
  <c r="E53" i="5"/>
  <c r="D53" i="5" s="1"/>
  <c r="E54" i="5"/>
  <c r="D54" i="5" s="1"/>
  <c r="E55" i="5"/>
  <c r="D55" i="5" s="1"/>
  <c r="E56" i="5"/>
  <c r="E57" i="5"/>
  <c r="D57" i="5" s="1"/>
  <c r="E58" i="5"/>
  <c r="D58" i="5" s="1"/>
  <c r="E59" i="5"/>
  <c r="D59" i="5" s="1"/>
  <c r="E60" i="5"/>
  <c r="E61" i="5"/>
  <c r="D61" i="5" s="1"/>
  <c r="E62" i="5"/>
  <c r="D62" i="5" s="1"/>
  <c r="E63" i="5"/>
  <c r="D63" i="5" s="1"/>
  <c r="E64" i="5"/>
  <c r="E65" i="5"/>
  <c r="D65" i="5" s="1"/>
  <c r="E66" i="5"/>
  <c r="D66" i="5" s="1"/>
  <c r="E67" i="5"/>
  <c r="D67" i="5" s="1"/>
  <c r="E68" i="5"/>
  <c r="E69" i="5"/>
  <c r="D69" i="5" s="1"/>
  <c r="E70" i="5"/>
  <c r="D70" i="5" s="1"/>
  <c r="E71" i="5"/>
  <c r="D71" i="5" s="1"/>
  <c r="E72" i="5"/>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12" i="5"/>
  <c r="D12" i="5" s="1"/>
  <c r="E5" i="5"/>
  <c r="D5" i="5" s="1"/>
  <c r="E7" i="5"/>
  <c r="D7" i="5" s="1"/>
  <c r="E11" i="5"/>
  <c r="D11" i="5" s="1"/>
  <c r="E9" i="5"/>
  <c r="D9" i="5" s="1"/>
  <c r="E10" i="5"/>
  <c r="D10" i="5" s="1"/>
  <c r="E6" i="5"/>
  <c r="D6" i="5" s="1"/>
  <c r="E8" i="5"/>
  <c r="D8"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<sst xmlns="http://schemas.openxmlformats.org/spreadsheetml/2006/main" count="84" uniqueCount="74">
  <si>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</si>
  <si>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</si>
  <si>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</si>
  <si>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</si>
  <si>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</si>
  <si>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</si>
  <si>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</si>
  <si>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</si>
  <si>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</si>
  <si>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</si>
  <si>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</si>
  <si>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</si>
  <si>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</si>
  <si>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</si>
  <si>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</si>
  <si>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</si>
  <si>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</si>
  <si>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</si>
  <si>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</si>
  <si>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</si>
  <si>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</si>
  <si>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</si>
  <si>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</si>
  <si>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</si>
  <si>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</si>
  <si>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</si>
  <si>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</si>
  <si>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</si>
  <si>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</si>
  <si>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</si>
  <si>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</si>
  <si>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</si>
  <si>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</si>
  <si>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</si>
  <si>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</si>
  <si>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</si>
  <si>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</si>
  <si>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</si>
  <si>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</si>
  <si>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</si>
  <si>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</si>
  <si>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</si>
  <si>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</si>
  <si>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</si>
  <si>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</si>
  <si>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</si>
  <si>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</si>
  <si>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</si>
  <si>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</si>
  <si>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</si>
  <si>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</si>
  <si>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</si>
  <si>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</si>
  <si>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</si>
  <si>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</si>
  <si>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</si>
  <si>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V Welche Anpassungsoptionen könnten sich aus der Analyse des Status quo ergeben</t>
  </si>
  <si>
    <t>Ist Netzeinspeisung eine Form der Netznutzung, die mit Einspeiseentgelten an der Finanzierung der Netzkosten beteiligt werden sollte?</t>
  </si>
  <si>
    <t xml:space="preserve">Nein. Grundsätzlich sollten die entstehenden Kosten für Stromerzeugung, -verteilung und -vermarktung auch zukünftig dem Stromverbrauch direkt zugeordnet werden. </t>
  </si>
  <si>
    <t>Welche Auswirkungen auf den Strommarkt werden gesehen?</t>
  </si>
  <si>
    <t xml:space="preserve">Infolge der Pönalisierung von Negativstrommarktpreiszeiten nach § 51 EEG ist seit dem 25. Februar 2025 die Investitionstätigkeit bei Dachanlagen bereits eingebrochen. Dies zeigt: Wenn Einspeiseentgelte für neue EE-Anlagen, die ab 01.01.2029 in Betrieb gehen, eingeführt würden, müsste dies kompensiert werden durch Erhöhung der Strommarktpreise (Verbraucher) oder durch Zuschläge beim Fördermechanismus (Steuerzahler). Ohne Kompensation würden Investitionen in EE-Anlagen entsprechend weiterhin zurückgehen. </t>
  </si>
  <si>
    <t>Wären Einspeiseentgelte auch ein geeignetes Instrument der Standortsteuerung?</t>
  </si>
  <si>
    <t>Im Prinzip ja. Im Hinblick auf die Vielzahl von Netzbetreibern ist jedoch eine einheitliche Umsetzung nur zu erreichen, wenn eine Differenzierung von Einspeiseentgelten mit transparenten einheitlichen Kriterien zu erfolgen hätte, deren Einhaltung einer objektiven Überprüfung (z.B. durch die Clearingstelle) unterworfen sein müsste. In Übrigen sollte derzeitige Struktur mit unzählig vielen Netzbetreibern zur Diskussion gestellt werden. Eine praktikable Umsetzung in mit wenigen großen (leistungsfähigen) Netzbetreibern eher zu erreichen.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</si>
  <si>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</si>
  <si>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Ein pauschaler Grundpreis je Netzanschluss wäre einfach zu handhaben. Die Höhe wäre begrenzt, so dass mittelgroße und große Volleinspeiseanlagen nicht so stark belastet würden. Der Förderanreiz für diese Anlagen ist im Vergleich zu Eigenverbrauchsanlagen (über 20 Cent je kWh) ist gering und gibt nicht viel finanziellen Spielraum für Entgelte.</t>
  </si>
  <si>
    <t>An welchen Kosten sollten sich Einspeiser über Einspeiseentgelte beteiligen? …</t>
  </si>
  <si>
    <t xml:space="preserve">Zudem stellt sich bei der Einführung von Einspeiseentgelten die Frage, wie mit den Bestandsanlagen umgegangen werden soll. </t>
  </si>
  <si>
    <t xml:space="preserve">Einerseits wäre es sachgerecht, bestehende Anlagen an der Refinanzierung der Netzinfrastruktur zu beteiligen, da sie durch den in der Vergangenheit verursachten Netzausbau bereits zu diesem beigetragen haben. </t>
  </si>
  <si>
    <t>Der BKZ für Einspeiser könnte ergänzend zum Einspeiseentgelt im Zuge der Anschlusserstellung und -erweiterung einmalig vom Anschlussnehmer entrichtet werden. Damit könnte ein Preissignal gesendet werden, welches einen Anreiz zum sparsamen Umgang mit Netzanschlusskapazität oder zur netzdienlichen Ansiedlung neuer Erzeugungskapazitäten setzt. (Anreizfunktion).</t>
  </si>
  <si>
    <t xml:space="preserve">eine Beteiligung von Einspeiser von neuen EE-Anlagen mit Inbetriebnahme ab 01.01.2029 sollte grundsätzlich nur in Frage kommen, wenn damit dringende steuernde Effekte erzielt werden können und den Einspeisern die dadruch entstehende finanzielle Last kompensiert wird. </t>
  </si>
  <si>
    <t>Ein BKZ könnte anstelle angedachter Einspeiseentgelte und nicht "ergänzend" für Einspeiseentgelte in Frage kommen. Zum Zeitpunkt der Investition sollten die Kosten transparent und erhlich auf dem Tisch liegen. Wenn die Investition dann sich nicht rechnet, wird sie halt unterbleiben.</t>
  </si>
  <si>
    <t>Nein, das wäre nicht sachgerecht. Gesellschaftlich erwünschte Investitionen in Kombination mit gesetzlich garantierten Vergütungssätzen begründen einen unbedingten Vertrauensschutz für Bestandsanlagen. Die im Diskussionpapier angedeutete Beteiligung von Bestandsanlagen an der Finanzierung der Netzinfrastruktur führen bei betroffenen Betreibern bereits zu erheblichen Irritationen. Eine Minderung der garantierten EEG-Vergütungssätze um Einspeiseentgelte in Höhe von bis zu 4 Cent/kWh kämen massiven Eingriffen in das Vermögen von Investoren gleich.</t>
  </si>
  <si>
    <r>
      <t xml:space="preserve">Die Einführung von Einspeiseentgelten für EE-Bestandsanlagen, die vor Inkrafttreten der geplanten neuen Netzentgeltsystematik am 01.01.2029 in Betrieb genommen sind, wird kathegorisch abgelehnt. Diese Anlagen dürfen innerhalb der Abschreibungsfrist von 20 Jahren bzw. während des EEG-Förderzeitraums nicht an den Netzentgelten beteiligt werden. </t>
    </r>
    <r>
      <rPr>
        <b/>
        <sz val="10"/>
        <color theme="1"/>
        <rFont val="Calibri"/>
        <family val="2"/>
        <scheme val="minor"/>
      </rPr>
      <t>Die Bundesnetzagentur wird gebeten, die Erörterung über den Umgang mit Bestandsanlagen als beendet zu erklären.</t>
    </r>
  </si>
  <si>
    <t xml:space="preserve">ehrenamtlicher Berater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</si>
</sst>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theme="1"/>
      <name val="Calibri"/>
      <family val="2"/>
      <scheme val="minor"/>
    </font>
    <font>
      <b/>
      <sz val="10"/>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6">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27" fillId="0" borderId="0" xfId="0" applyFont="1"/>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9" t="s">
        <v>26</v>
      </c>
      <c r="B1" s="80"/>
      <c r="C1" s="80"/>
      <c r="D1" s="81"/>
    </row>
    <row r="2" spans="1:5" x14ac:dyDescent="0.25">
      <c r="A2" s="89"/>
      <c r="B2" s="90"/>
      <c r="C2" s="90"/>
      <c r="D2" s="91"/>
    </row>
    <row r="3" spans="1:5" ht="16.5" x14ac:dyDescent="0.25">
      <c r="A3" s="92" t="s">
        <v>25</v>
      </c>
      <c r="B3" s="93"/>
      <c r="C3" s="45"/>
      <c r="D3" s="46"/>
    </row>
    <row r="4" spans="1:5" ht="16.5" x14ac:dyDescent="0.25">
      <c r="A4" s="47"/>
      <c r="B4" s="48"/>
      <c r="C4" s="48"/>
      <c r="D4" s="49"/>
    </row>
    <row r="5" spans="1:5" ht="16.5" x14ac:dyDescent="0.25">
      <c r="A5" s="50" t="s">
        <v>51</v>
      </c>
      <c r="B5" s="51"/>
      <c r="C5" s="51"/>
      <c r="D5" s="52"/>
    </row>
    <row r="6" spans="1:5" ht="34.5" customHeight="1" x14ac:dyDescent="0.25">
      <c r="A6" s="96" t="s">
        <v>52</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50" t="s">
        <v>0</v>
      </c>
      <c r="B10" s="51"/>
      <c r="C10" s="51"/>
      <c r="D10" s="52"/>
    </row>
    <row r="11" spans="1:5" ht="15.75" customHeight="1" x14ac:dyDescent="0.25">
      <c r="A11" s="47"/>
      <c r="B11" s="53"/>
      <c r="C11" s="53"/>
      <c r="D11" s="49"/>
    </row>
    <row r="12" spans="1:5" ht="15.75" x14ac:dyDescent="0.25">
      <c r="A12" s="87" t="s">
        <v>27</v>
      </c>
      <c r="B12" s="88"/>
      <c r="C12" s="85" t="s">
        <v>73</v>
      </c>
      <c r="D12" s="86"/>
      <c r="E12" s="31"/>
    </row>
    <row r="13" spans="1:5" ht="15.75" x14ac:dyDescent="0.25">
      <c r="A13" s="54"/>
      <c r="B13" s="53"/>
      <c r="C13" s="55" t="s">
        <v>19</v>
      </c>
      <c r="D13" s="56" t="s">
        <v>15</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4" t="s">
        <v>28</v>
      </c>
      <c r="C18" s="94"/>
      <c r="D18" s="95"/>
      <c r="E18" s="31"/>
    </row>
    <row r="19" spans="1:5" ht="19.5" customHeight="1" x14ac:dyDescent="0.25">
      <c r="A19" s="68"/>
      <c r="B19" s="94"/>
      <c r="C19" s="94"/>
      <c r="D19" s="95"/>
      <c r="E19" s="31"/>
    </row>
    <row r="20" spans="1:5" ht="24.95" customHeight="1" thickBot="1" x14ac:dyDescent="0.3">
      <c r="A20" s="82" t="s">
        <v>13</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5" width="11.42578125"/>
    <col min="9" max="14" style="102" width="11.42578125"/>
    <col min="15" max="15" style="110" width="11.42578125"/>
    <col min="16" max="16384" style="5" width="11.42578125"/>
  </cols>
  <sheetData>
    <row r="1" spans="1:15" ht="44.25" customHeight="1" thickBot="1" x14ac:dyDescent="0.3">
      <c r="A1" s="113" t="s">
        <v>30</v>
      </c>
      <c r="B1" s="114"/>
      <c r="C1" s="114"/>
      <c r="D1" s="114"/>
      <c r="E1" s="114"/>
      <c r="F1" s="114"/>
      <c r="G1" s="115"/>
      <c r="H1" s="108"/>
      <c r="I1" s="108"/>
      <c r="J1" s="108"/>
      <c r="K1" s="108"/>
      <c r="L1" s="108"/>
      <c r="M1" s="108"/>
      <c r="N1" s="108"/>
      <c r="O1" s="109"/>
    </row>
    <row r="2" spans="1:15" ht="60" customHeight="1" x14ac:dyDescent="0.25">
      <c r="A2" s="99" t="str">
        <f>"Konsultationsbeitrag"&amp;": "&amp;Informationen!A5&amp;" - "&amp;Informationen!A6</f>
        <v>Konsultationsbeitrag: Aktenzeichen: GBK-25-01-1#3 - AgNes</v>
      </c>
      <c r="B2" s="99"/>
      <c r="C2" s="99"/>
      <c r="D2" s="99"/>
      <c r="E2" s="99"/>
      <c r="F2" s="99"/>
      <c r="G2" s="99"/>
    </row>
    <row r="3" spans="1:15" s="10" customFormat="1" ht="11.25" x14ac:dyDescent="0.25">
      <c r="A3" s="8"/>
      <c r="B3" s="28"/>
      <c r="C3" s="28"/>
      <c r="D3" s="9"/>
      <c r="E3" s="9"/>
      <c r="F3" s="9"/>
      <c r="G3" s="17"/>
      <c r="H3" s="106"/>
      <c r="I3" s="103"/>
      <c r="J3" s="103"/>
      <c r="K3" s="103"/>
      <c r="L3" s="103"/>
      <c r="M3" s="103"/>
      <c r="N3" s="103"/>
      <c r="O3" s="111"/>
    </row>
    <row r="4" spans="1:15" s="2" customFormat="1" ht="38.25" customHeight="1" x14ac:dyDescent="0.25">
      <c r="A4" s="69" t="s">
        <v>3</v>
      </c>
      <c r="B4" s="70" t="s">
        <v>32</v>
      </c>
      <c r="C4" s="71" t="s">
        <v>22</v>
      </c>
      <c r="D4" s="72" t="s">
        <v>29</v>
      </c>
      <c r="E4" s="72" t="s">
        <v>35</v>
      </c>
      <c r="F4" s="72" t="s">
        <v>55</v>
      </c>
      <c r="G4" s="69" t="s">
        <v>34</v>
      </c>
      <c r="H4" s="107"/>
      <c r="I4" s="104"/>
      <c r="J4" s="104"/>
      <c r="K4" s="104"/>
      <c r="L4" s="104"/>
      <c r="M4" s="104"/>
      <c r="N4" s="104"/>
      <c r="O4" s="112"/>
    </row>
    <row r="5" spans="1:15" ht="21" customHeight="1" x14ac:dyDescent="0.25">
      <c r="A5" s="41">
        <v>1</v>
      </c>
      <c r="B5" s="42" t="s">
        <v>56</v>
      </c>
      <c r="C5" s="43" t="str">
        <f>IF(AND(ISTEXT(B5),ISTEXT(#REF!)),"-","!")</f>
        <v>!</v>
      </c>
      <c r="D5" s="44">
        <f>IF(CONCATENATE(E5&amp;F5&amp;G5)="",0,1)</f>
        <v>1</v>
      </c>
      <c r="E5" s="73" t="str">
        <f>_xlfn.IFNA(VLOOKUP(B5,Werte!A:D,2,0),"")</f>
        <v/>
      </c>
      <c r="F5" s="74" t="s">
        <v>57</v>
      </c>
      <c r="G5" s="78" t="s">
        <v>58</v>
      </c>
    </row>
    <row r="6" spans="1:15" x14ac:dyDescent="0.25">
      <c r="A6" s="41">
        <v>2</v>
      </c>
      <c r="B6" s="42" t="s">
        <v>56</v>
      </c>
      <c r="C6" s="43" t="str">
        <f>IF(AND(ISTEXT(B6),ISTEXT(#REF!)),"-","!")</f>
        <v>!</v>
      </c>
      <c r="D6" s="44">
        <f t="shared" ref="D6:D69" si="0">IF(CONCATENATE(E6&amp;F6&amp;G6)="",0,1)</f>
        <v>1</v>
      </c>
      <c r="E6" s="73" t="str">
        <f>_xlfn.IFNA(VLOOKUP(B6,Werte!A:D,2,0),"")</f>
        <v/>
      </c>
      <c r="F6" s="74" t="s">
        <v>59</v>
      </c>
      <c r="G6" s="78" t="s">
        <v>60</v>
      </c>
    </row>
    <row r="7" spans="1:15" x14ac:dyDescent="0.25">
      <c r="A7" s="41">
        <v>3</v>
      </c>
      <c r="B7" s="42" t="s">
        <v>56</v>
      </c>
      <c r="C7" s="43" t="str">
        <f>IF(AND(ISTEXT(B7),ISTEXT(#REF!)),"-","!")</f>
        <v>!</v>
      </c>
      <c r="D7" s="44">
        <f t="shared" si="0"/>
        <v>1</v>
      </c>
      <c r="E7" s="73" t="str">
        <f>_xlfn.IFNA(VLOOKUP(B7,Werte!A:D,2,0),"")</f>
        <v/>
      </c>
      <c r="F7" s="74" t="s">
        <v>61</v>
      </c>
      <c r="G7" s="78" t="s">
        <v>62</v>
      </c>
    </row>
    <row r="8" spans="1:15" ht="15.75" customHeight="1" x14ac:dyDescent="0.25">
      <c r="A8" s="41">
        <v>4</v>
      </c>
      <c r="B8" s="42" t="s">
        <v>56</v>
      </c>
      <c r="C8" s="43" t="str">
        <f>IF(AND(ISTEXT(B8),ISTEXT(#REF!)),"-","!")</f>
        <v>!</v>
      </c>
      <c r="D8" s="44">
        <f t="shared" si="0"/>
        <v>1</v>
      </c>
      <c r="E8" s="73" t="str">
        <f>_xlfn.IFNA(VLOOKUP(B8,Werte!A:D,2,0),"")</f>
        <v/>
      </c>
      <c r="F8" s="74" t="s">
        <v>63</v>
      </c>
      <c r="G8" s="78" t="s">
        <v>64</v>
      </c>
    </row>
    <row r="9" spans="1:15" x14ac:dyDescent="0.25">
      <c r="A9" s="41">
        <v>5</v>
      </c>
      <c r="B9" s="42" t="s">
        <v>56</v>
      </c>
      <c r="C9" s="43" t="str">
        <f>IF(AND(ISTEXT(B9),ISTEXT(#REF!)),"-","!")</f>
        <v>!</v>
      </c>
      <c r="D9" s="44">
        <f t="shared" si="0"/>
        <v>1</v>
      </c>
      <c r="E9" s="73" t="str">
        <f>_xlfn.IFNA(VLOOKUP(B9,Werte!A:D,2,0),"")</f>
        <v/>
      </c>
      <c r="F9" s="74" t="s">
        <v>65</v>
      </c>
      <c r="G9" s="78" t="s">
        <v>69</v>
      </c>
    </row>
    <row r="10" spans="1:15" ht="16.5" customHeight="1" x14ac:dyDescent="0.25">
      <c r="A10" s="41">
        <v>6</v>
      </c>
      <c r="B10" s="42" t="s">
        <v>56</v>
      </c>
      <c r="C10" s="43" t="str">
        <f>IF(AND(ISTEXT(B10),ISTEXT(#REF!)),"-","!")</f>
        <v>!</v>
      </c>
      <c r="D10" s="44">
        <f t="shared" si="0"/>
        <v>1</v>
      </c>
      <c r="E10" s="73" t="str">
        <f>_xlfn.IFNA(VLOOKUP(B10,Werte!A:D,2,0),"")</f>
        <v/>
      </c>
      <c r="F10" s="78" t="s">
        <v>66</v>
      </c>
      <c r="G10" s="78" t="s">
        <v>72</v>
      </c>
    </row>
    <row r="11" spans="1:15" ht="16.5" customHeight="1" x14ac:dyDescent="0.25">
      <c r="A11" s="41">
        <v>7</v>
      </c>
      <c r="B11" s="42" t="s">
        <v>56</v>
      </c>
      <c r="C11" s="43" t="str">
        <f>IF(AND(ISTEXT(B11),ISTEXT(#REF!)),"-","!")</f>
        <v>!</v>
      </c>
      <c r="D11" s="44">
        <f t="shared" si="0"/>
        <v>1</v>
      </c>
      <c r="E11" s="73" t="str">
        <f>_xlfn.IFNA(VLOOKUP(B11,Werte!A:D,2,0),"")</f>
        <v/>
      </c>
      <c r="F11" s="78" t="s">
        <v>67</v>
      </c>
      <c r="G11" s="73" t="s">
        <v>71</v>
      </c>
    </row>
    <row r="12" spans="1:15" ht="16.5" customHeight="1" x14ac:dyDescent="0.25">
      <c r="A12" s="41">
        <v>8</v>
      </c>
      <c r="B12" s="42" t="s">
        <v>56</v>
      </c>
      <c r="C12" s="43" t="str">
        <f>IF(AND(ISTEXT(B12),ISTEXT(#REF!)),"-","!")</f>
        <v>!</v>
      </c>
      <c r="D12" s="44">
        <f t="shared" si="0"/>
        <v>1</v>
      </c>
      <c r="E12" s="73" t="str">
        <f>_xlfn.IFNA(VLOOKUP(B12,Werte!A:D,2,0),"")</f>
        <v/>
      </c>
      <c r="F12" s="74" t="s">
        <v>68</v>
      </c>
      <c r="G12" s="73" t="s">
        <v>70</v>
      </c>
    </row>
    <row r="13" spans="1:15" hidden="1" x14ac:dyDescent="0.25">
      <c r="A13" s="41">
        <v>9</v>
      </c>
      <c r="B13" s="42"/>
      <c r="C13" s="43" t="str">
        <f>IF(AND(ISTEXT(B13),ISTEXT(#REF!)),"-","!")</f>
        <v>!</v>
      </c>
      <c r="D13" s="44">
        <f t="shared" si="0"/>
        <v>0</v>
      </c>
      <c r="E13" s="73" t="str">
        <f>_xlfn.IFNA(VLOOKUP(B13,Werte!A:D,2,0),"")</f>
        <v/>
      </c>
      <c r="F13" s="74"/>
      <c r="G13" s="73"/>
    </row>
    <row r="14" spans="1:15" ht="16.5" hidden="1" customHeight="1" x14ac:dyDescent="0.25">
      <c r="A14" s="41">
        <v>10</v>
      </c>
      <c r="B14" s="42"/>
      <c r="C14" s="43" t="str">
        <f>IF(AND(ISTEXT(B14),ISTEXT(#REF!)),"-","!")</f>
        <v>!</v>
      </c>
      <c r="D14" s="44">
        <f t="shared" si="0"/>
        <v>0</v>
      </c>
      <c r="E14" s="73" t="str">
        <f>_xlfn.IFNA(VLOOKUP(B14,Werte!A:D,2,0),"")</f>
        <v/>
      </c>
      <c r="F14" s="74"/>
      <c r="G14" s="73"/>
    </row>
    <row r="15" spans="1:15" ht="16.5" hidden="1" customHeight="1" x14ac:dyDescent="0.25">
      <c r="A15" s="41">
        <v>11</v>
      </c>
      <c r="B15" s="42"/>
      <c r="C15" s="43" t="str">
        <f>IF(AND(ISTEXT(B15),ISTEXT(#REF!)),"-","!")</f>
        <v>!</v>
      </c>
      <c r="D15" s="44">
        <f t="shared" si="0"/>
        <v>0</v>
      </c>
      <c r="E15" s="73" t="str">
        <f>_xlfn.IFNA(VLOOKUP(B15,Werte!A:D,2,0),"")</f>
        <v/>
      </c>
      <c r="F15" s="74"/>
      <c r="G15" s="73"/>
    </row>
    <row r="16" spans="1:15" ht="16.5" hidden="1" customHeight="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1: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1: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9 F12: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00" t="s">
        <v>14</v>
      </c>
      <c r="B1" s="100"/>
      <c r="C1" s="100"/>
      <c r="D1" s="100"/>
      <c r="F1" s="101"/>
      <c r="G1" s="101"/>
      <c r="H1" s="101"/>
      <c r="I1" s="101"/>
      <c r="J1" s="101"/>
      <c r="K1" s="101"/>
      <c r="L1" s="101"/>
      <c r="M1" s="101"/>
      <c r="N1" s="101"/>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1"/>
      <c r="G15" s="101"/>
      <c r="H15" s="101"/>
      <c r="I15" s="101"/>
      <c r="J15" s="101"/>
      <c r="K15" s="101"/>
      <c r="L15" s="101"/>
      <c r="M15" s="101"/>
      <c r="N15" s="101"/>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purl.org/dc/dcmitype/"/>
    <ds:schemaRef ds:uri="e650b871-5aef-458e-a377-fa1ce9036ed7"/>
    <ds:schemaRef ds:uri="http://schemas.microsoft.com/sharepoint/v3"/>
    <ds:schemaRef ds:uri="http://www.w3.org/XML/1998/namespace"/>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