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19343689-C7FB-4EE8-A083-063F73CF3A91}" xr6:coauthVersionLast="47" xr6:coauthVersionMax="47" xr10:uidLastSave="{00000000-0000-0000-0000-000000000000}"/>
  <bookViews>
    <workbookView xWindow="574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10" i="5"/>
  <c r="D11" i="5"/>
  <c r="D1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<sst xmlns="http://schemas.openxmlformats.org/spreadsheetml/2006/main" count="89" uniqueCount="74">
  <si>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</si>
  <si>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</si>
  <si>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</si>
  <si>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</si>
  <si>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</si>
  <si>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</si>
  <si>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SaDo PV 5 eGbR</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</si>
  <si>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</si>
  <si>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</si>
  <si>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</si>
  <si>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</si>
  <si>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</si>
  <si>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</si>
  <si>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</si>
  <si>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</si>
  <si>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</si>
  <si>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</si>
  <si>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</si>
  <si>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</si>
  <si>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</si>
  <si>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</si>
  <si>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</si>
  <si>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</si>
  <si>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</si>
  <si>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</si>
  <si>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</si>
  <si>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„Für die Bundesnetzagentur steht beim Grundsatz der Kostenorientierung im Vordergrund, dass die Netzentgelte als primären Zweck der Refinanzierung der tatsächlichen Kosten des Netzbetriebs dienen, soweit diese notwendig und effizient sind.“ (S. 11)</t>
  </si>
  <si>
    <t>Der Kostenbegriff muss um den volkswirtschaftlichen Nutzen erweitert werden.
Der reine Fokus auf die Refinanzierung von Netzbetriebskosten greift zu kurz. Eine zukunftsfähige Netzentgeltsystematik muss eine ganzheitliche, volkswirtschaftliche Kosten-Nutzen-Analyse zugrunde legen. PV-Anlagen sind nicht nur Kostentreiber, sondern schaffen immense öffentliche Güter, die in der Regulierung berücksichtigt werden müssen:
1.  Gesellschaftlicher Nutzen durch CO2-Vermeidung: Jede durch PV erzeugte Kilowattstunde vermeidet CO2-Emissionen und damit hohe volkswirtschaftliche Klimafolgekosten. Dieser positive externe Effekt ist ein quantifizierbarer Nutzen, der den reinen Netzkosten gegenübergestellt werden muss.
2.  Volkswirtschaftlicher Nutzen durch Energieunabhängigkeit &amp; Preisdämpfung: PV-Strom reduziert die teure und riskante Abhängigkeit von fossilen Energieimporten und senkt über den Merit-Order-Effekt die Börsenstrompreise für alle Verbraucher.
Eine einseitige Belastung von PV-Einspeisern ignoriert diesen massiven gesellschaftlichen Wertbeitrag und führt zu ökonomisch und politisch falschen Anreizen.</t>
  </si>
  <si>
    <t>Anpassungsoption - Beteiligung der Einspeiser</t>
  </si>
  <si>
    <t>„Eine Beteiligung der Einspeiser bietet dabei die Möglichkeit, angesichts steigender Netzkosten durch den Zubau von erneuerbaren Energien Einspeiser an den Kosten des Netzes zu beteiligen.“ (S. 30)</t>
  </si>
  <si>
    <t xml:space="preserve">Fundamentale Ablehnung von Einspeiseentgelten für Bestandsanlagen aus Gründen des Vertrauensschutzes.
Die Einführung von Einspeiseentgelten für Bestandsanlagen wäre ein Bruch des verfassungsrechtlich geschützten Vertrauensgrundsatzes und ein fatales Signal für zukünftige Investoren.
Betreiber von Bestandsanlagen haben ihre Investitionsentscheidungen auf Basis der damals gültigen Gesetzeslage, insbesondere der für 20 Jahre fest zugesicherten EEG-Einspeisevergütung, getroffen. Die Wirtschaftlichkeitsberechnungen, die oft nur geringe Renditen vorsahen, basierten auf diesem staatlich garantierten Versprechen. 
Die nachträgliche Einführung von Kosten würde diese Kalkulationsgrundlage rückwirkend zerstören. Dies bestraft jene Pioniere, die dem politischen Appell zum Ausbau der Erneuerbaren gefolgt sind und in eine nachhaltige Zukunft investiert haben. Ein solches Vorgehen untergräbt die Glaubwürdigkeit staatlicher Zusagen und gefährdet die Finanzierbarkeit der zukünftigen Energiewende, da Investoren ein höheres regulatorisches Risiko einpreisen müssten.
</t>
  </si>
  <si>
    <t>„Bei der Einführung von Einspeiseentgelten müssen aber ebenfalls Fragestellungen zu […] dem Umgang mit Bestandsanlagen ernst genommen werden.“ (S. 30)</t>
  </si>
  <si>
    <t>Die wirtschaftliche Existenz von gewerblichen Volleinspeise-Anlagen wird zerstört.
Besonders hart würde die Einführung von Einspeiseentgelten gewerbliche Bestandsanlagen treffen, die als reine Volleinspeise-Anlagen konzipiert wurden. Ihr Geschäftsmodell basiert zu 100 % auf der gesetzlich fixierten EEG-Vergütung. Im Gegensatz zu modernen Anlagen mit hohem Eigenverbrauchsanteil haben diese Anlagen keinerlei Möglichkeit, den neuen Kosten auszuweichen.
Die Renditen dieser Anlagen sind auf eine Laufzeit von 20 Jahren knapp kalkuliert. Jede zusätzliche, unvorhergesehene Kostenposition schlägt direkt auf die Marge durch und führt schnell zu einer negativen Rendite. Für viele Betreiber würde dies bedeuten, dass ihre Investition in eine nachhaltige Zukunft zu einem Verlustgeschäft wird, bei dem sie am Ende draufzahlen.
Die Zerstörung dieses auf Vertrauen basierenden Business Case ist inakzeptabel und würde eine Welle von wirtschaftlichen Schieflagen bei mittelständischen Betrieben und Landwirten auslösen.</t>
  </si>
  <si>
    <t>Sonstiges</t>
  </si>
  <si>
    <t>„Die Anpassungsoptionen sollen ergebnisoffen und in einem stetigen und engen Austausch mit allen Stakeholdern diskutiert werden.“ (S. 49)</t>
  </si>
  <si>
    <t>Konkrete Forderung: Umfassender und dauerhafter Bestandsschutz für alle Altanlagen.
Aus den genannten Gründen fordern wir einen klaren, unmissverständlichen und rechtssicheren Bestandsschutz für alle einspeisenden Erzeugungsanlagen, die vor einer Gesetzesänderung in Betrieb genommen wurden oder für die eine unumkehrbare Investitionsentscheidung getroffen wurde.
Jegliche Form von neu eingeführten, netzbezogenen Kosten für Bestandsanlagen (ob als arbeits- oder leistungsbezogenes Entgelt) muss ausgeschlossen werden.
Der Schutz von Bestandsanlagen ist keine Subvention, sondern die Einhaltung eines gegebenen Versprechens. Er ist eine strategische Notwendigkeit, um das Vertrauen in den Investitionsstandort Deutschland zu sichern und die Erreichung der Klimaziele nicht zu gefährden</t>
  </si>
  <si>
    <t>Status quo der Netzentgeltbildung in Deutschland</t>
  </si>
  <si>
    <t>-</t>
  </si>
  <si>
    <t>Die Netzentgeltsystematik bestimmt, welche Netznutzer in welcher Höhe über die Entrichtung von Netzentgelten an den Netzkosten beteiligt werden. In Deutschland gibt es 866 Netzbetreiber mit einer hohen Spreizung des Entgeltniveaus.</t>
  </si>
  <si>
    <t>Die Anzahl der unterschiedlichen Netzbetreiber birgt sehr hohe Ineffizienzen für alle Akteure und sind zumindest teilweise ein Teil des Kostenproblems. Überlegungen um die Kosteneffizienz der Netzbetreiber zu steigern (M&amp;A, Digitalisierung, zentrale Systeme,..) müssen in einem Positionspapier welches einen objektiven und neutralen Ansprach hat, integriert werden.</t>
  </si>
  <si>
    <t>Anpassungsoption - Beteiligung der Einspeiser: Einspeiseentgelte</t>
  </si>
  <si>
    <t>Welche Auswirkungen auf den Strommarkt werden gesehen?</t>
  </si>
  <si>
    <t>Anpassungsoption - Beteiligung der Einspeiser: BKZ für Einspeiser</t>
  </si>
  <si>
    <t>Bestandsanlagen wären von der Erhebung nicht betroffen, auch wenn diese bereits Netzausbau mit verursacht haben.</t>
  </si>
  <si>
    <t>Investitionen in PV müssen planbar sein. Hier wäre zumindest eine Planbarkeit gegeben und die BKZ könnten auch in Abhängigkeit der Größe, Einspeiseleistung und ortlichen Gegebenheit (regionaler Strombedarf sein). Hier gabe es einen Vertrauensschutz für getätigte Investitionen.</t>
  </si>
  <si>
    <t>Aus tiefster Überzeugung und mit Stolz, einen aktiven Beitrag zu einer nachhaltigen Klimapolitik im Sinne unserer Umwelt und der Zukunft unserer Kinder zu leisten, haben wir im letzten Jahr eine weitreichende unternehmerische Entscheidung getroffen. Um die Energiewende aktiv voranzubringen, habe ich eine erhebliche finanzielle Verpflichtung auf mich genommen und Darlehen in Höhe von zwei Millionen Euro aufgenommen, um mehrere gewerbliche Volleinspeise-Anlagen zu realisieren. Meine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 Insofern bitte ich Sie Bestandsanlagen von jeglichen gesetzlichen Änderungen auszunehmen</t>
  </si>
  <si>
    <t xml:space="preserve">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</si>
  <si>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</si>
  <si>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</si>
  <si>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</si>
  <si>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</si>
  <si>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</si>
  <si>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</si>
  <si>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</si>
  <si>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</si>
  <si>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</si>
  <si>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</si>
  <si>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</si>
  <si>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</si>
  <si>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</si>
  <si>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</si>
  <si>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</si>
  <si>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</si>
  <si>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</si>
  <si>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</si>
  <si>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</si>
  <si>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</si>
  <si>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</si>
  <si>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</si>
  <si>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</si>
  <si>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</si>
  <si>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Verband</t>
  </si>
  <si>
    <t>Behörde</t>
  </si>
  <si>
    <t>Zerstörung der wirtschaftlichen Existenzgrundlage von PV Anlagenbetreibern wenn die Entgelte auch für Bestandsanlagen insb. gewerbliche Volleinspeiseanlagen gelten: Unsere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</si>
</sst>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charset val="1"/>
    </font>
    <font>
      <sz val="11"/>
      <color theme="1"/>
      <name val="Calibri"/>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3">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quotePrefix="1" applyFont="1" applyFill="1" applyBorder="1" applyProtection="1">
      <protection locked="0"/>
    </xf>
    <xf numFmtId="0" fontId="12" fillId="0" borderId="1" xfId="0" applyNumberFormat="1" applyFont="1" applyBorder="1" applyAlignment="1" applyProtection="1">
      <alignment vertical="top" wrapText="1"/>
      <protection locked="0"/>
    </xf>
    <xf numFmtId="0" fontId="12" fillId="7" borderId="20" xfId="0" applyFont="1" applyFill="1" applyBorder="1" applyAlignment="1" applyProtection="1">
      <alignment horizontal="left"/>
      <protection locked="0"/>
    </xf>
    <xf numFmtId="0" fontId="27" fillId="0" borderId="21" xfId="0" applyFont="1" applyBorder="1" applyAlignment="1">
      <alignment wrapText="1" readingOrder="1"/>
    </xf>
    <xf numFmtId="0" fontId="27" fillId="0" borderId="22" xfId="0" quotePrefix="1" applyFont="1" applyBorder="1" applyAlignment="1">
      <alignment readingOrder="1"/>
    </xf>
    <xf numFmtId="0" fontId="28" fillId="0" borderId="22" xfId="0" applyFont="1" applyBorder="1" applyAlignment="1">
      <alignment readingOrder="1"/>
    </xf>
    <xf numFmtId="0" fontId="27" fillId="0" borderId="22" xfId="0" applyFont="1" applyBorder="1" applyAlignment="1">
      <alignment wrapText="1" readingOrder="1"/>
    </xf>
    <xf numFmtId="0" fontId="27" fillId="0" borderId="21" xfId="0" applyFont="1" applyBorder="1" applyAlignment="1">
      <alignment readingOrder="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27" fillId="0" borderId="23" xfId="0" applyFont="1" applyBorder="1" applyAlignment="1">
      <alignment wrapText="1" readingOrder="1"/>
    </xf>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1" fillId="0" borderId="25" xfId="0" applyFont="1" applyBorder="1" applyAlignment="1" applyProtection="1"/>
    <xf numFmtId="0" fontId="1" fillId="0" borderId="26" xfId="0" applyFont="1" applyBorder="1" applyAlignment="1" applyProtection="1"/>
    <xf numFmtId="0" fontId="1" fillId="0" borderId="27" xfId="0" applyFont="1" applyBorder="1" applyAlignment="1" applyProtection="1"/>
    <xf numFmtId="0" fontId="5" fillId="7" borderId="27" xfId="0" applyFont="1" applyFill="1" applyBorder="1" applyAlignment="1" applyProtection="1">
      <alignment horizontal="center" vertical="center"/>
    </xf>
    <xf numFmtId="0" fontId="4" fillId="0" borderId="27" xfId="0" applyFont="1" applyBorder="1" applyAlignment="1" applyProtection="1">
      <alignment horizontal="center"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6" fillId="7" borderId="28" xfId="2" applyFont="1" applyBorder="1" applyAlignment="1">
      <alignment horizontal="center" vertical="center" wrapText="1"/>
    </xf>
    <xf numFmtId="0" fontId="26" fillId="7" borderId="29" xfId="2" applyFont="1" applyBorder="1" applyAlignment="1">
      <alignment horizontal="center" vertical="center" wrapText="1"/>
    </xf>
    <xf numFmtId="0" fontId="26" fillId="7" borderId="30" xfId="2" applyFont="1" applyBorder="1" applyAlignment="1">
      <alignment horizontal="center"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97" t="s">
        <v>0</v>
      </c>
      <c r="B1" s="98"/>
      <c r="C1" s="98"/>
      <c r="D1" s="99"/>
    </row>
    <row r="2" spans="1:5" x14ac:dyDescent="0.25">
      <c r="A2" s="107"/>
      <c r="B2" s="108"/>
      <c r="C2" s="108"/>
      <c r="D2" s="109"/>
    </row>
    <row r="3" spans="1:5" ht="16.5" x14ac:dyDescent="0.25">
      <c r="A3" s="110" t="s">
        <v>1</v>
      </c>
      <c r="B3" s="111"/>
      <c r="C3" s="45"/>
      <c r="D3" s="46"/>
    </row>
    <row r="4" spans="1:5" ht="16.5" x14ac:dyDescent="0.25">
      <c r="A4" s="47"/>
      <c r="B4" s="48"/>
      <c r="C4" s="48"/>
      <c r="D4" s="49"/>
    </row>
    <row r="5" spans="1:5" ht="16.5" x14ac:dyDescent="0.25">
      <c r="A5" s="50" t="s">
        <v>2</v>
      </c>
      <c r="B5" s="51"/>
      <c r="C5" s="51"/>
      <c r="D5" s="52"/>
    </row>
    <row r="6" spans="1:5" ht="34.5" customHeight="1" x14ac:dyDescent="0.25">
      <c r="A6" s="114" t="s">
        <v>3</v>
      </c>
      <c r="B6" s="115"/>
      <c r="C6" s="115"/>
      <c r="D6" s="116"/>
    </row>
    <row r="7" spans="1:5" ht="11.25" customHeight="1" x14ac:dyDescent="0.25">
      <c r="A7" s="114"/>
      <c r="B7" s="115"/>
      <c r="C7" s="115"/>
      <c r="D7" s="116"/>
    </row>
    <row r="8" spans="1:5" ht="17.25" customHeight="1" x14ac:dyDescent="0.25">
      <c r="A8" s="114"/>
      <c r="B8" s="115"/>
      <c r="C8" s="115"/>
      <c r="D8" s="116"/>
    </row>
    <row r="9" spans="1:5" ht="15" customHeight="1" x14ac:dyDescent="0.25">
      <c r="A9" s="114"/>
      <c r="B9" s="115"/>
      <c r="C9" s="115"/>
      <c r="D9" s="116"/>
    </row>
    <row r="10" spans="1:5" ht="16.5" x14ac:dyDescent="0.25">
      <c r="A10" s="50" t="s">
        <v>4</v>
      </c>
      <c r="B10" s="51"/>
      <c r="C10" s="51"/>
      <c r="D10" s="52"/>
    </row>
    <row r="11" spans="1:5" ht="15.75" customHeight="1" x14ac:dyDescent="0.25">
      <c r="A11" s="47"/>
      <c r="B11" s="53"/>
      <c r="C11" s="53"/>
      <c r="D11" s="49"/>
    </row>
    <row r="12" spans="1:5" ht="15.75" x14ac:dyDescent="0.25">
      <c r="A12" s="105" t="s">
        <v>5</v>
      </c>
      <c r="B12" s="106"/>
      <c r="C12" s="103" t="s">
        <v>6</v>
      </c>
      <c r="D12" s="104"/>
      <c r="E12" s="31"/>
    </row>
    <row r="13" spans="1:5" ht="15.75" x14ac:dyDescent="0.25">
      <c r="A13" s="54"/>
      <c r="B13" s="53"/>
      <c r="C13" s="55" t="s">
        <v>7</v>
      </c>
      <c r="D13" s="79" t="s">
        <v>8</v>
      </c>
      <c r="E13" s="31"/>
    </row>
    <row r="14" spans="1:5" ht="15.75" x14ac:dyDescent="0.25">
      <c r="A14" s="56"/>
      <c r="B14" s="53" t="s">
        <v>9</v>
      </c>
      <c r="C14" s="57"/>
      <c r="D14" s="58"/>
      <c r="E14" s="31"/>
    </row>
    <row r="15" spans="1:5" ht="15.75" x14ac:dyDescent="0.25">
      <c r="A15" s="59" t="s">
        <v>10</v>
      </c>
      <c r="B15" s="60"/>
      <c r="C15" s="61" t="s">
        <v>11</v>
      </c>
      <c r="D15" s="62"/>
      <c r="E15" s="31"/>
    </row>
    <row r="16" spans="1:5" ht="15.75" x14ac:dyDescent="0.25">
      <c r="A16" s="59" t="s">
        <v>12</v>
      </c>
      <c r="B16" s="60"/>
      <c r="C16" s="63"/>
      <c r="D16" s="64"/>
      <c r="E16" s="31"/>
    </row>
    <row r="17" spans="1:5" ht="15.75" x14ac:dyDescent="0.25">
      <c r="A17" s="59" t="s">
        <v>13</v>
      </c>
      <c r="B17" s="65"/>
      <c r="C17" s="61" t="s">
        <v>14</v>
      </c>
      <c r="D17" s="77"/>
      <c r="E17" s="31"/>
    </row>
    <row r="18" spans="1:5" ht="15.75" customHeight="1" x14ac:dyDescent="0.25">
      <c r="A18" s="66"/>
      <c r="B18" s="112" t="s">
        <v>15</v>
      </c>
      <c r="C18" s="112"/>
      <c r="D18" s="113"/>
      <c r="E18" s="31"/>
    </row>
    <row r="19" spans="1:5" ht="19.5" customHeight="1" x14ac:dyDescent="0.25">
      <c r="A19" s="67"/>
      <c r="B19" s="112"/>
      <c r="C19" s="112"/>
      <c r="D19" s="113"/>
      <c r="E19" s="31"/>
    </row>
    <row r="20" spans="1:5" ht="24.95" customHeight="1" thickBot="1" x14ac:dyDescent="0.3">
      <c r="A20" s="100" t="s">
        <v>16</v>
      </c>
      <c r="B20" s="101"/>
      <c r="C20" s="101"/>
      <c r="D20" s="10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0" activePane="bottomLeft" state="frozen"/>
      <selection pane="bottomLeft" activeCell="G10" sqref="G10"/>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89" width="11.42578125"/>
    <col min="9" max="14" style="85" width="11.42578125"/>
    <col min="15" max="15" style="94" width="11.42578125"/>
    <col min="16" max="16384" style="5" width="11.42578125"/>
  </cols>
  <sheetData>
    <row r="1" spans="1:15" ht="44.25" customHeight="1" thickBot="1" x14ac:dyDescent="0.3">
      <c r="A1" s="117" t="s">
        <v>17</v>
      </c>
      <c r="B1" s="118"/>
      <c r="C1" s="118"/>
      <c r="D1" s="118"/>
      <c r="E1" s="118"/>
      <c r="F1" s="118"/>
      <c r="G1" s="119"/>
      <c r="H1" s="92"/>
      <c r="I1" s="92"/>
      <c r="J1" s="92"/>
      <c r="K1" s="92"/>
      <c r="L1" s="92"/>
      <c r="M1" s="92"/>
      <c r="N1" s="92"/>
      <c r="O1" s="93"/>
    </row>
    <row r="2" spans="1:15" ht="60" customHeight="1" x14ac:dyDescent="0.25">
      <c r="A2" s="120" t="str">
        <f>"Konsultationsbeitrag"&amp;": "&amp;Informationen!A5&amp;" - "&amp;Informationen!A6</f>
        <v>Konsultationsbeitrag: Aktenzeichen: GBK-25-01-1#3 - AgNes</v>
      </c>
      <c r="B2" s="120"/>
      <c r="C2" s="120"/>
      <c r="D2" s="120"/>
      <c r="E2" s="120"/>
      <c r="F2" s="120"/>
      <c r="G2" s="120"/>
    </row>
    <row r="3" spans="1:15" s="10" customFormat="1" ht="11.25" x14ac:dyDescent="0.25">
      <c r="A3" s="8"/>
      <c r="B3" s="28"/>
      <c r="C3" s="28"/>
      <c r="D3" s="9"/>
      <c r="E3" s="9"/>
      <c r="F3" s="9"/>
      <c r="G3" s="17"/>
      <c r="H3" s="90"/>
      <c r="I3" s="86"/>
      <c r="J3" s="86"/>
      <c r="K3" s="86"/>
      <c r="L3" s="86"/>
      <c r="M3" s="86"/>
      <c r="N3" s="86"/>
      <c r="O3" s="95"/>
    </row>
    <row r="4" spans="1:15" s="2" customFormat="1" ht="38.25" customHeight="1" x14ac:dyDescent="0.25">
      <c r="A4" s="68" t="s">
        <v>18</v>
      </c>
      <c r="B4" s="69" t="s">
        <v>19</v>
      </c>
      <c r="C4" s="70" t="s">
        <v>20</v>
      </c>
      <c r="D4" s="71" t="s">
        <v>21</v>
      </c>
      <c r="E4" s="71" t="s">
        <v>22</v>
      </c>
      <c r="F4" s="71" t="s">
        <v>23</v>
      </c>
      <c r="G4" s="68" t="s">
        <v>24</v>
      </c>
      <c r="H4" s="91"/>
      <c r="I4" s="87"/>
      <c r="J4" s="87"/>
      <c r="K4" s="87"/>
      <c r="L4" s="87"/>
      <c r="M4" s="87"/>
      <c r="N4" s="87"/>
      <c r="O4" s="96"/>
    </row>
    <row r="5" spans="1:15" ht="307.5" customHeight="1" x14ac:dyDescent="0.25">
      <c r="A5" s="41">
        <v>1</v>
      </c>
      <c r="B5" s="78" t="s">
        <v>25</v>
      </c>
      <c r="C5" s="43" t="str">
        <f>IF(AND(ISTEXT(B5),ISTEXT(#REF!)),"-","!")</f>
        <v>!</v>
      </c>
      <c r="D5" s="44">
        <f>IF(CONCATENATE(E5&amp;F5&amp;G5)="",0,1)</f>
        <v>1</v>
      </c>
      <c r="E5" s="72">
        <f>_xlfn.IFNA(VLOOKUP(B5,Werte!A:D,2,0),"")</f>
        <v>0</v>
      </c>
      <c r="F5" s="73" t="s">
        <v>26</v>
      </c>
      <c r="G5" s="72" t="s">
        <v>27</v>
      </c>
    </row>
    <row r="6" spans="1:15" ht="270" x14ac:dyDescent="0.25">
      <c r="A6" s="41">
        <v>2</v>
      </c>
      <c r="B6" s="78" t="s">
        <v>28</v>
      </c>
      <c r="C6" s="43" t="str">
        <f>IF(AND(ISTEXT(B6),ISTEXT(#REF!)),"-","!")</f>
        <v>!</v>
      </c>
      <c r="D6" s="44">
        <f t="shared" ref="D6:D69" si="0">IF(CONCATENATE(E6&amp;F6&amp;G6)="",0,1)</f>
        <v>1</v>
      </c>
      <c r="E6" s="72">
        <f>_xlfn.IFNA(VLOOKUP(B6,Werte!A:D,2,0),"")</f>
        <v>0</v>
      </c>
      <c r="F6" s="73" t="s">
        <v>29</v>
      </c>
      <c r="G6" s="72" t="s">
        <v>30</v>
      </c>
    </row>
    <row r="7" spans="1:15" ht="210" x14ac:dyDescent="0.25">
      <c r="A7" s="41">
        <v>3</v>
      </c>
      <c r="B7" s="78" t="s">
        <v>28</v>
      </c>
      <c r="C7" s="43" t="str">
        <f>IF(AND(ISTEXT(B7),ISTEXT(#REF!)),"-","!")</f>
        <v>!</v>
      </c>
      <c r="D7" s="44">
        <f t="shared" si="0"/>
        <v>1</v>
      </c>
      <c r="E7" s="72">
        <f>_xlfn.IFNA(VLOOKUP(B7,Werte!A:D,2,0),"")</f>
        <v>0</v>
      </c>
      <c r="F7" s="73" t="s">
        <v>31</v>
      </c>
      <c r="G7" s="72" t="s">
        <v>32</v>
      </c>
    </row>
    <row r="8" spans="1:15" ht="180" x14ac:dyDescent="0.25">
      <c r="A8" s="41">
        <v>4</v>
      </c>
      <c r="B8" s="78" t="s">
        <v>33</v>
      </c>
      <c r="C8" s="43" t="str">
        <f>IF(AND(ISTEXT(B8),ISTEXT(#REF!)),"-","!")</f>
        <v>!</v>
      </c>
      <c r="D8" s="44">
        <f t="shared" si="0"/>
        <v>1</v>
      </c>
      <c r="E8" s="72">
        <f>_xlfn.IFNA(VLOOKUP(B8,Werte!A:D,2,0),"")</f>
        <v>0</v>
      </c>
      <c r="F8" s="73" t="s">
        <v>34</v>
      </c>
      <c r="G8" s="72" t="s">
        <v>35</v>
      </c>
    </row>
    <row r="9" spans="1:15" ht="60" x14ac:dyDescent="0.25">
      <c r="A9" s="41">
        <v>5</v>
      </c>
      <c r="B9" s="80" t="s">
        <v>36</v>
      </c>
      <c r="C9" s="81" t="s">
        <v>37</v>
      </c>
      <c r="D9" s="44">
        <f t="shared" si="0"/>
        <v>1</v>
      </c>
      <c r="E9" s="82"/>
      <c r="F9" s="83" t="s">
        <v>38</v>
      </c>
      <c r="G9" s="88" t="s">
        <v>39</v>
      </c>
    </row>
    <row r="10" spans="1:15" ht="180" x14ac:dyDescent="0.25">
      <c r="A10" s="41">
        <v>6</v>
      </c>
      <c r="B10" s="80" t="s">
        <v>40</v>
      </c>
      <c r="C10" s="81" t="s">
        <v>37</v>
      </c>
      <c r="D10" s="44">
        <f t="shared" si="0"/>
        <v>1</v>
      </c>
      <c r="E10" s="82"/>
      <c r="F10" s="83" t="s">
        <v>41</v>
      </c>
      <c r="G10" s="88" t="s">
        <v>73</v>
      </c>
    </row>
    <row r="11" spans="1:15" ht="45" x14ac:dyDescent="0.25">
      <c r="A11" s="41">
        <v>7</v>
      </c>
      <c r="B11" s="80" t="s">
        <v>42</v>
      </c>
      <c r="C11" s="81" t="s">
        <v>37</v>
      </c>
      <c r="D11" s="44">
        <f t="shared" si="0"/>
        <v>1</v>
      </c>
      <c r="E11" s="82"/>
      <c r="F11" s="83" t="s">
        <v>43</v>
      </c>
      <c r="G11" s="88" t="s">
        <v>44</v>
      </c>
    </row>
    <row r="12" spans="1:15" ht="210" x14ac:dyDescent="0.25">
      <c r="A12" s="41">
        <v>8</v>
      </c>
      <c r="B12" s="84" t="s">
        <v>33</v>
      </c>
      <c r="C12" s="81" t="s">
        <v>37</v>
      </c>
      <c r="D12" s="44">
        <f t="shared" si="0"/>
        <v>1</v>
      </c>
      <c r="E12" s="82"/>
      <c r="F12" s="82"/>
      <c r="G12" s="88" t="s">
        <v>45</v>
      </c>
    </row>
    <row r="13" spans="1:15" x14ac:dyDescent="0.25">
      <c r="A13" s="41">
        <v>9</v>
      </c>
      <c r="B13" s="78"/>
      <c r="C13" s="43" t="str">
        <f>IF(AND(ISTEXT(B13),ISTEXT(#REF!)),"-","!")</f>
        <v>!</v>
      </c>
      <c r="D13" s="44">
        <f t="shared" si="0"/>
        <v>1</v>
      </c>
      <c r="E13" s="72" t="str">
        <f>_xlfn.IFNA(VLOOKUP(B13,Werte!A:D,2,0),"")</f>
        <v/>
      </c>
      <c r="F13" s="73" t="s">
        <v>46</v>
      </c>
      <c r="G13" s="72" t="s">
        <v>46</v>
      </c>
    </row>
    <row r="14" spans="1:15" hidden="1" x14ac:dyDescent="0.25">
      <c r="A14" s="41">
        <v>10</v>
      </c>
      <c r="B14" s="78"/>
      <c r="C14" s="43" t="str">
        <f>IF(AND(ISTEXT(B14),ISTEXT(#REF!)),"-","!")</f>
        <v>!</v>
      </c>
      <c r="D14" s="44">
        <f t="shared" si="0"/>
        <v>0</v>
      </c>
      <c r="E14" s="72" t="str">
        <f>_xlfn.IFNA(VLOOKUP(B14,Werte!A:D,2,0),"")</f>
        <v/>
      </c>
      <c r="F14" s="73"/>
      <c r="G14" s="72"/>
    </row>
    <row r="15" spans="1:15" hidden="1" x14ac:dyDescent="0.25">
      <c r="A15" s="41">
        <v>11</v>
      </c>
      <c r="B15" s="42"/>
      <c r="C15" s="43" t="str">
        <f>IF(AND(ISTEXT(B15),ISTEXT(#REF!)),"-","!")</f>
        <v>!</v>
      </c>
      <c r="D15" s="44">
        <f t="shared" si="0"/>
        <v>0</v>
      </c>
      <c r="E15" s="72" t="str">
        <f>_xlfn.IFNA(VLOOKUP(B15,Werte!A:D,2,0),"")</f>
        <v/>
      </c>
      <c r="F15" s="73"/>
      <c r="G15" s="72"/>
    </row>
    <row r="16" spans="1:15" hidden="1" x14ac:dyDescent="0.25">
      <c r="A16" s="41">
        <v>12</v>
      </c>
      <c r="B16" s="42"/>
      <c r="C16" s="43" t="str">
        <f>IF(AND(ISTEXT(B16),ISTEXT(#REF!)),"-","!")</f>
        <v>!</v>
      </c>
      <c r="D16" s="44">
        <f t="shared" si="0"/>
        <v>0</v>
      </c>
      <c r="E16" s="72" t="str">
        <f>_xlfn.IFNA(VLOOKUP(B16,Werte!A:D,2,0),"")</f>
        <v/>
      </c>
      <c r="F16" s="73"/>
      <c r="G16" s="72"/>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8 C13:C1048576">
    <cfRule type="containsText" dxfId="2" priority="2" operator="containsText" text="!">
      <formula>NOT(ISERROR(SEARCH("!",C3)))</formula>
    </cfRule>
  </conditionalFormatting>
  <conditionalFormatting sqref="G5:G8 G14: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3:F296 F5:F8 G13"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4:G296 G5:G8"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C3:C8 C13:C1048576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B5:B8 B13:B296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21" t="s">
        <v>47</v>
      </c>
      <c r="B1" s="121"/>
      <c r="C1" s="121"/>
      <c r="D1" s="121"/>
      <c r="F1" s="122"/>
      <c r="G1" s="122"/>
      <c r="H1" s="122"/>
      <c r="I1" s="122"/>
      <c r="J1" s="122"/>
      <c r="K1" s="122"/>
      <c r="L1" s="122"/>
      <c r="M1" s="122"/>
      <c r="N1" s="122"/>
      <c r="O1" s="36"/>
      <c r="P1" s="36"/>
    </row>
    <row r="2" spans="1:16" s="14" customFormat="1" ht="17.25" customHeight="1" x14ac:dyDescent="0.25">
      <c r="A2" s="21" t="s">
        <v>48</v>
      </c>
      <c r="B2" s="21"/>
      <c r="C2" s="22" t="s">
        <v>24</v>
      </c>
      <c r="D2" s="22" t="s">
        <v>49</v>
      </c>
      <c r="F2" s="37"/>
      <c r="G2" s="38"/>
      <c r="H2" s="38"/>
      <c r="I2" s="38"/>
      <c r="J2" s="38"/>
      <c r="K2" s="38"/>
      <c r="L2" s="38"/>
      <c r="M2" s="38"/>
      <c r="N2" s="38"/>
      <c r="O2" s="39"/>
      <c r="P2" s="39"/>
    </row>
    <row r="3" spans="1:16" s="14" customFormat="1" ht="17.25" customHeight="1" x14ac:dyDescent="0.25">
      <c r="A3" s="35" t="s">
        <v>50</v>
      </c>
      <c r="B3" s="74"/>
      <c r="C3" s="22"/>
      <c r="D3" s="22"/>
      <c r="F3" s="36"/>
      <c r="G3" s="36"/>
      <c r="H3" s="36"/>
      <c r="I3" s="36"/>
      <c r="J3" s="36"/>
      <c r="K3" s="36"/>
      <c r="L3" s="36"/>
      <c r="M3" s="36"/>
      <c r="N3" s="36"/>
      <c r="O3" s="39"/>
      <c r="P3" s="39"/>
    </row>
    <row r="4" spans="1:16" s="11" customFormat="1" x14ac:dyDescent="0.25">
      <c r="A4" s="34" t="s">
        <v>25</v>
      </c>
      <c r="B4" s="25"/>
      <c r="C4" s="24"/>
      <c r="D4" s="23"/>
      <c r="F4" s="36"/>
      <c r="G4" s="36"/>
      <c r="H4" s="36"/>
      <c r="I4" s="36"/>
      <c r="J4" s="36"/>
      <c r="K4" s="36"/>
      <c r="L4" s="36"/>
      <c r="M4" s="36"/>
      <c r="N4" s="36"/>
      <c r="O4" s="40"/>
      <c r="P4" s="40"/>
    </row>
    <row r="5" spans="1:16" s="11" customFormat="1" x14ac:dyDescent="0.25">
      <c r="A5" s="34" t="s">
        <v>36</v>
      </c>
      <c r="B5" s="25"/>
      <c r="C5" s="24"/>
      <c r="D5" s="23"/>
      <c r="F5" s="36"/>
      <c r="G5" s="36"/>
      <c r="H5" s="36"/>
      <c r="I5" s="36"/>
      <c r="J5" s="36"/>
      <c r="K5" s="36"/>
      <c r="L5" s="36"/>
      <c r="M5" s="36"/>
      <c r="N5" s="36"/>
      <c r="O5" s="40"/>
      <c r="P5" s="40"/>
    </row>
    <row r="6" spans="1:16" x14ac:dyDescent="0.25">
      <c r="A6" s="34" t="s">
        <v>28</v>
      </c>
      <c r="B6" s="25"/>
      <c r="C6" s="24"/>
      <c r="D6" s="20"/>
      <c r="F6" s="36"/>
      <c r="G6" s="36"/>
      <c r="H6" s="36"/>
      <c r="I6" s="36"/>
      <c r="J6" s="36"/>
      <c r="K6" s="36"/>
      <c r="L6" s="36"/>
      <c r="M6" s="36"/>
      <c r="N6" s="36"/>
      <c r="O6" s="36"/>
      <c r="P6" s="36"/>
    </row>
    <row r="7" spans="1:16" x14ac:dyDescent="0.25">
      <c r="A7" s="76" t="s">
        <v>40</v>
      </c>
      <c r="B7" s="25"/>
      <c r="C7" s="24"/>
      <c r="D7" s="20"/>
      <c r="F7" s="36"/>
      <c r="G7" s="36"/>
      <c r="H7" s="36"/>
      <c r="I7" s="36"/>
      <c r="J7" s="36"/>
      <c r="K7" s="36"/>
      <c r="L7" s="36"/>
      <c r="M7" s="36"/>
      <c r="N7" s="36"/>
      <c r="O7" s="36"/>
      <c r="P7" s="36"/>
    </row>
    <row r="8" spans="1:16" x14ac:dyDescent="0.25">
      <c r="A8" s="76" t="s">
        <v>42</v>
      </c>
      <c r="B8" s="25"/>
      <c r="C8" s="24"/>
      <c r="D8" s="20"/>
      <c r="F8" s="36"/>
      <c r="G8" s="36"/>
      <c r="H8" s="36"/>
      <c r="I8" s="36"/>
      <c r="J8" s="36"/>
      <c r="K8" s="36"/>
      <c r="L8" s="36"/>
      <c r="M8" s="36"/>
      <c r="N8" s="36"/>
      <c r="O8" s="36"/>
      <c r="P8" s="36"/>
    </row>
    <row r="9" spans="1:16" x14ac:dyDescent="0.25">
      <c r="A9" s="75" t="s">
        <v>51</v>
      </c>
      <c r="B9" s="25"/>
      <c r="C9" s="24"/>
      <c r="D9" s="20"/>
      <c r="F9" s="36"/>
      <c r="G9" s="36"/>
      <c r="H9" s="36"/>
      <c r="I9" s="36"/>
      <c r="J9" s="36"/>
      <c r="K9" s="36"/>
      <c r="L9" s="36"/>
      <c r="M9" s="36"/>
      <c r="N9" s="36"/>
      <c r="O9" s="36"/>
      <c r="P9" s="36"/>
    </row>
    <row r="10" spans="1:16" ht="30" x14ac:dyDescent="0.25">
      <c r="A10" s="76" t="s">
        <v>52</v>
      </c>
      <c r="B10" s="25"/>
      <c r="C10" s="24"/>
      <c r="D10" s="20"/>
      <c r="F10" s="36"/>
      <c r="G10" s="36"/>
      <c r="H10" s="36"/>
      <c r="I10" s="36"/>
      <c r="J10" s="36"/>
      <c r="K10" s="36"/>
      <c r="L10" s="36"/>
      <c r="M10" s="36"/>
      <c r="N10" s="36"/>
      <c r="O10" s="36"/>
      <c r="P10" s="36"/>
    </row>
    <row r="11" spans="1:16" ht="30" x14ac:dyDescent="0.25">
      <c r="A11" s="76" t="s">
        <v>53</v>
      </c>
      <c r="B11" s="25"/>
      <c r="C11" s="24"/>
      <c r="D11" s="20"/>
      <c r="F11" s="36"/>
      <c r="G11" s="36"/>
      <c r="H11" s="36"/>
      <c r="I11" s="36"/>
      <c r="J11" s="36"/>
      <c r="K11" s="36"/>
      <c r="L11" s="36"/>
      <c r="M11" s="36"/>
      <c r="N11" s="36"/>
      <c r="O11" s="36"/>
      <c r="P11" s="36"/>
    </row>
    <row r="12" spans="1:16" x14ac:dyDescent="0.25">
      <c r="A12" s="35" t="s">
        <v>54</v>
      </c>
      <c r="B12" s="25"/>
      <c r="C12" s="24"/>
      <c r="D12" s="20"/>
      <c r="F12" s="36"/>
      <c r="G12" s="36"/>
      <c r="H12" s="36"/>
      <c r="I12" s="36"/>
      <c r="J12" s="36"/>
      <c r="K12" s="36"/>
      <c r="L12" s="36"/>
      <c r="M12" s="36"/>
      <c r="N12" s="36"/>
      <c r="O12" s="36"/>
      <c r="P12" s="36"/>
    </row>
    <row r="13" spans="1:16" x14ac:dyDescent="0.25">
      <c r="A13" s="76" t="s">
        <v>55</v>
      </c>
      <c r="B13" s="25"/>
      <c r="C13" s="24"/>
      <c r="D13" s="20"/>
      <c r="F13" s="36"/>
      <c r="G13" s="36"/>
      <c r="H13" s="36"/>
      <c r="I13" s="36"/>
      <c r="J13" s="36"/>
      <c r="K13" s="36"/>
      <c r="L13" s="36"/>
      <c r="M13" s="36"/>
      <c r="N13" s="36"/>
      <c r="O13" s="36"/>
      <c r="P13" s="36"/>
    </row>
    <row r="14" spans="1:16" x14ac:dyDescent="0.25">
      <c r="A14" s="76" t="s">
        <v>56</v>
      </c>
      <c r="B14" s="25"/>
      <c r="C14" s="24"/>
      <c r="D14" s="20"/>
      <c r="F14" s="36"/>
      <c r="G14" s="36"/>
      <c r="H14" s="36"/>
      <c r="I14" s="36"/>
      <c r="J14" s="36"/>
      <c r="K14" s="36"/>
      <c r="L14" s="36"/>
      <c r="M14" s="36"/>
      <c r="N14" s="36"/>
      <c r="O14" s="36"/>
      <c r="P14" s="36"/>
    </row>
    <row r="15" spans="1:16" ht="30" x14ac:dyDescent="0.25">
      <c r="A15" s="76" t="s">
        <v>57</v>
      </c>
      <c r="B15" s="25"/>
      <c r="C15" s="24"/>
      <c r="D15" s="20"/>
      <c r="F15" s="122"/>
      <c r="G15" s="122"/>
      <c r="H15" s="122"/>
      <c r="I15" s="122"/>
      <c r="J15" s="122"/>
      <c r="K15" s="122"/>
      <c r="L15" s="122"/>
      <c r="M15" s="122"/>
      <c r="N15" s="122"/>
      <c r="O15" s="36"/>
      <c r="P15" s="36"/>
    </row>
    <row r="16" spans="1:16" x14ac:dyDescent="0.25">
      <c r="A16" s="76" t="s">
        <v>58</v>
      </c>
      <c r="B16" s="25"/>
      <c r="C16" s="24"/>
      <c r="D16" s="20"/>
      <c r="F16" s="36"/>
      <c r="G16" s="36"/>
      <c r="H16" s="36"/>
      <c r="I16" s="36"/>
      <c r="J16" s="36"/>
      <c r="K16" s="36"/>
      <c r="L16" s="36"/>
      <c r="M16" s="36"/>
      <c r="N16" s="36"/>
      <c r="O16" s="36"/>
      <c r="P16" s="36"/>
    </row>
    <row r="17" spans="1:16" x14ac:dyDescent="0.25">
      <c r="A17" s="34" t="s">
        <v>59</v>
      </c>
      <c r="B17" s="25"/>
      <c r="C17" s="24"/>
      <c r="D17" s="20"/>
      <c r="F17" s="36"/>
      <c r="G17" s="36"/>
      <c r="H17" s="36"/>
      <c r="I17" s="36"/>
      <c r="J17" s="36"/>
      <c r="K17" s="36"/>
      <c r="L17" s="36"/>
      <c r="M17" s="36"/>
      <c r="N17" s="36"/>
      <c r="O17" s="36"/>
      <c r="P17" s="36"/>
    </row>
    <row r="18" spans="1:16" x14ac:dyDescent="0.25">
      <c r="A18" s="34" t="s">
        <v>60</v>
      </c>
      <c r="B18" s="25"/>
      <c r="C18" s="24"/>
      <c r="D18" s="20"/>
      <c r="F18" s="36"/>
      <c r="G18" s="36"/>
      <c r="H18" s="36"/>
      <c r="I18" s="36"/>
      <c r="J18" s="36"/>
      <c r="K18" s="36"/>
      <c r="L18" s="36"/>
      <c r="M18" s="36"/>
      <c r="N18" s="36"/>
      <c r="O18" s="36"/>
      <c r="P18" s="36"/>
    </row>
    <row r="19" spans="1:16" x14ac:dyDescent="0.25">
      <c r="A19" s="34" t="s">
        <v>61</v>
      </c>
      <c r="B19" s="25"/>
      <c r="C19" s="24"/>
      <c r="D19" s="20"/>
      <c r="F19" s="36"/>
      <c r="G19" s="36"/>
      <c r="H19" s="36"/>
      <c r="I19" s="36"/>
      <c r="J19" s="36"/>
      <c r="K19" s="36"/>
      <c r="L19" s="36"/>
      <c r="M19" s="36"/>
      <c r="N19" s="36"/>
      <c r="O19" s="36"/>
      <c r="P19" s="36"/>
    </row>
    <row r="20" spans="1:16" x14ac:dyDescent="0.25">
      <c r="A20" s="34" t="s">
        <v>62</v>
      </c>
      <c r="B20" s="25"/>
      <c r="C20" s="24"/>
      <c r="D20" s="20"/>
      <c r="F20" s="36"/>
      <c r="G20" s="36"/>
      <c r="H20" s="36"/>
      <c r="I20" s="36"/>
      <c r="J20" s="36"/>
      <c r="K20" s="36"/>
      <c r="L20" s="36"/>
      <c r="M20" s="36"/>
      <c r="N20" s="36"/>
      <c r="O20" s="36"/>
      <c r="P20" s="36"/>
    </row>
    <row r="21" spans="1:16" x14ac:dyDescent="0.25">
      <c r="A21" s="32" t="s">
        <v>33</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8" t="s">
        <v>63</v>
      </c>
      <c r="D1" s="26" t="s">
        <v>64</v>
      </c>
    </row>
    <row r="2" spans="1:4" ht="15.75" thickBot="1" x14ac:dyDescent="0.3">
      <c r="A2" s="19" t="s">
        <v>65</v>
      </c>
      <c r="D2" s="27" t="s">
        <v>66</v>
      </c>
    </row>
    <row r="3" spans="1:4" x14ac:dyDescent="0.25">
      <c r="A3" s="19" t="s">
        <v>67</v>
      </c>
    </row>
    <row r="4" spans="1:4" x14ac:dyDescent="0.25">
      <c r="A4" s="19" t="s">
        <v>68</v>
      </c>
    </row>
    <row r="5" spans="1:4" x14ac:dyDescent="0.25">
      <c r="A5" s="19" t="s">
        <v>69</v>
      </c>
    </row>
    <row r="6" spans="1:4" x14ac:dyDescent="0.25">
      <c r="A6" s="19" t="s">
        <v>70</v>
      </c>
    </row>
    <row r="7" spans="1:4" x14ac:dyDescent="0.25">
      <c r="A7" s="19" t="s">
        <v>8</v>
      </c>
    </row>
    <row r="8" spans="1:4" x14ac:dyDescent="0.25">
      <c r="A8" s="19" t="s">
        <v>71</v>
      </c>
    </row>
    <row r="9" spans="1:4" x14ac:dyDescent="0.25">
      <c r="A9" s="19" t="s">
        <v>72</v>
      </c>
    </row>
    <row r="10" spans="1:4" x14ac:dyDescent="0.25">
      <c r="A10" s="19" t="s">
        <v>33</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2025-09-10T12:59:52Z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