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38C6D6F6-7483-4047-BD5B-1C06AD6FAA52}"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<sst xmlns="http://schemas.openxmlformats.org/spreadsheetml/2006/main" count="112" uniqueCount="83">
  <si>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</si>
  <si>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</si>
  <si>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</si>
  <si>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</si>
  <si>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</si>
  <si>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</si>
  <si>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</si>
  <si>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</si>
  <si>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</si>
  <si>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</si>
  <si>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</si>
  <si>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</si>
  <si>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</si>
  <si>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</si>
  <si>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</si>
  <si>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</si>
  <si>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</si>
  <si>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</si>
  <si>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</si>
  <si>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</si>
  <si>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</si>
  <si>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</si>
  <si>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</si>
  <si>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</si>
  <si>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</si>
  <si>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</si>
  <si>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</si>
  <si>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</si>
  <si>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</si>
  <si>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</si>
  <si>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</si>
  <si>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</si>
  <si>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</si>
  <si>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</si>
  <si>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</si>
  <si>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</si>
  <si>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</si>
  <si>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</si>
  <si>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</si>
  <si>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</si>
  <si>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</si>
  <si>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</si>
  <si>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</si>
  <si>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</si>
  <si>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</si>
  <si>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</si>
  <si>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</si>
  <si>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</si>
  <si>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</si>
  <si>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</si>
  <si>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</si>
  <si>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</si>
  <si>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</si>
  <si>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</si>
  <si>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</si>
  <si>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</si>
  <si>
    <t>Sunnic Lighthouse GmbH</t>
  </si>
  <si>
    <t>Der Energiemarkt ist komplexer geworden und somit müssen auch Lösungen gefunden werden, die die Nutzung der Netze und Netzkapazitäten besser abbilden.</t>
  </si>
  <si>
    <t>Ungeachtet der Energiewende ist die aktuelle Netzentgeltsystematik teuer und ungerecht verteilt. Sie bildet nicht die Anforderungen ab, die durch die Energiewende und den Kanppheit der Netzkapazitätsressourcen gestellt werden. Deshalb begrüßen wir eine Reform der Netzentgeltsystematik.</t>
  </si>
  <si>
    <t>Komplexere Anforderungen erwarten auch komplexerer Lösungen bei der Netzentgeltsystematik. Um so wichtiger ist es, einfach handhabbare Lösungen zu finden, die für Benutzer transparent bleiben und keinen ausufernden Bürokratieaufwand erzeugen.</t>
  </si>
  <si>
    <t xml:space="preserve">Es muss in jedem Fall dynamischer, netzdienlicher und gerechter werden. </t>
  </si>
  <si>
    <t>Das Netz und die Netzbetreiber müssen digitaler und in den Anpassungsvoraussetzungen schneller werden (z.B. Schaffung flexibler Netzanschlussbedingungen)</t>
  </si>
  <si>
    <t>Netzentgeltsystematik sollte keine Steuerungsfunktion für eine Standortauswahl vorgeben.</t>
  </si>
  <si>
    <t>Wir halten eine Einbeziehung aller Netznutzer für den richtigen Weg, die Netzkosten zukünftig gerechter aufzuteilen.</t>
  </si>
  <si>
    <t>Aber schon in dieser frühen Phase der Überlegungen zur neuen Entgeltssystematik halten wir ein nachdrückliches Bekenntnis zum Bestandsschutz (z.B. bei nach dem EEG geförderten Anlagen) für zwingend notwendig, um Bedenken der Betreiber und Investoren auszuräumen. Die Kalkulation dieser Anlagen beruht auf den Regelungen der bisherigen Netzentgeltsystematik und würde durch Einführung neuer Regelungen für Bestandsanlagen erheblich gefährdet. Dies wäre auch ein verheerendes Signal für zukünftige Investitionsüberlegungen.</t>
  </si>
  <si>
    <t>Die Anwendung von BKZ ist grundsätzlich abzulehnen.</t>
  </si>
  <si>
    <t>Die flexiblen Netzanschlussvereinbarungen müssen schnell umgesetzt werden.</t>
  </si>
  <si>
    <t>Die Entscheidung, welche Entgeltkomponenten zum Tragen kommen sollen, hängt an dem zu wählenden Modell.</t>
  </si>
  <si>
    <t>Sehen wir eher skeptisch…(Verweis auf einen zusätzlichen Workshop)</t>
  </si>
  <si>
    <t>Als Anreizmöglichkeit zum netzdienlichen Verhalten wäre es möglich, jeder für sich oder beide in die Netzentgeltsystematik einzubauen. Hier sollte ein zusätzlicher Workshop der Ausgestaltung dynamischer Netzentgelte Aufschluss geben.</t>
  </si>
  <si>
    <t>Ein komplexere Energiemarkt muss auch komplexere Lösungen und komplexere Netzentgeltsystematik möglich machen, um das vorhandene Netz physikalisch und kostenseitig optimal zu nutzen.</t>
  </si>
  <si>
    <t>Lehnen wir ab. Es gibt bessere Modelle!</t>
  </si>
  <si>
    <t>Wir befürworten das Modell, wenn es richtig ausgestaltet wird… (Verweis auf einen zusätzlichen Workshop)</t>
  </si>
  <si>
    <t>Auch ein Weg, der in einem neuen Modell Wirkung entfalten könnte… Insbesondere eine Überprüfung der Benutzungsstundenregelung und der g-Funktion ist angezeigt</t>
  </si>
  <si>
    <t>Wir begrüßen jede Möglichkeit, die das zukünftige Netzentgeltmodell gerechter macht.</t>
  </si>
  <si>
    <t>Speicher sind nach unserem Verständnis keine Erzeuger und keine Verbraucher. Somit sind Speicher aus unserer Sicht eine eigene Kategorie, die auch eigenständig betrachtet werden muss. Und innerhalb der neuen Kategorie „Speicher“ gibt es Unterkategorien, die wiederum Aspekte besitzen, die unterschiedlich betrachtet werden müssen z.B. „Solar-Speicher“.</t>
  </si>
  <si>
    <t>Speicher sind die Stützen der Energiewende und aktuell machen Betreiber, VNBs und die BNetzA zu wenig daraus.</t>
  </si>
  <si>
    <t>Keine Taskforce „Speicher“ im BMWE oder in der BNetzA</t>
  </si>
  <si>
    <t>Keine Unterstützung der Speicherbetreiber, die Solarstrom zwischenspeichern und zur rechten Zeit wieder ausspeichern wollen.</t>
  </si>
  <si>
    <t>Die Ausgestaltung von Speicherentgelten sollte in einem eigenen Workshop/Konsultation behandelt werden, da es Situationen der Ein- und ausspeicherungen gibt, die das Netz überhaupt nicht belasten und eher netzdienlich sind.</t>
  </si>
  <si>
    <t>Zudem muss auch über die Einführung von negativen Netzentgelte nachgedacht werden.</t>
  </si>
  <si>
    <t>Wir präferieren aktuell ein dynamisches (dynamisches) Modell, dessen genaue Umsetzung in einem weiteren Workshop (Konsultation) zur Diskussion gestellt werden sollte.</t>
  </si>
  <si>
    <t>Wir präferieren aktuell ein dynamisches (dynamisches) Modell, deren genaue Umsetzung in einem weiteren Workshop (Konsultation) zur Diskussion gestellt werden sollte.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</si>
</sst>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56</v>
      </c>
      <c r="D12" s="74"/>
      <c r="E12" s="5"/>
    </row>
    <row r="13" spans="1:5" ht="15.75" x14ac:dyDescent="0.25">
      <c r="A13" s="44"/>
      <c r="B13" s="43"/>
      <c r="C13" s="45" t="s">
        <v>6</v>
      </c>
      <c r="D13" s="46" t="s">
        <v>51</v>
      </c>
      <c r="E13" s="5"/>
    </row>
    <row r="14" spans="1:5" ht="15.75" x14ac:dyDescent="0.25">
      <c r="A14" s="47"/>
      <c r="B14" s="43" t="s">
        <v>7</v>
      </c>
      <c r="C14" s="48"/>
      <c r="D14" s="49"/>
      <c r="E14" s="5"/>
    </row>
    <row r="15" spans="1:5" ht="15.75" x14ac:dyDescent="0.25">
      <c r="A15" s="50" t="s">
        <v>8</v>
      </c>
      <c r="B15" s="51"/>
      <c r="C15" s="52" t="s">
        <v>9</v>
      </c>
      <c r="D15" s="53"/>
      <c r="E15" s="5"/>
    </row>
    <row r="16" spans="1:5" ht="15.75" x14ac:dyDescent="0.25">
      <c r="A16" s="50" t="s">
        <v>10</v>
      </c>
      <c r="B16" s="51"/>
      <c r="C16" s="54"/>
      <c r="D16" s="55"/>
      <c r="E16" s="5"/>
    </row>
    <row r="17" spans="1:5" ht="15.75" x14ac:dyDescent="0.25">
      <c r="A17" s="50" t="s">
        <v>11</v>
      </c>
      <c r="B17" s="56"/>
      <c r="C17" s="52" t="s">
        <v>12</v>
      </c>
      <c r="D17" s="53"/>
      <c r="E17" s="5"/>
    </row>
    <row r="18" spans="1:5" ht="15.75" customHeight="1" x14ac:dyDescent="0.25">
      <c r="A18" s="57"/>
      <c r="B18" s="82" t="s">
        <v>13</v>
      </c>
      <c r="C18" s="82"/>
      <c r="D18" s="83"/>
      <c r="E18" s="5"/>
    </row>
    <row r="19" spans="1:5" ht="19.5" customHeight="1" x14ac:dyDescent="0.25">
      <c r="A19" s="58"/>
      <c r="B19" s="82"/>
      <c r="C19" s="82"/>
      <c r="D19" s="83"/>
      <c r="E19" s="5"/>
    </row>
    <row r="20" spans="1:5" ht="24.95" customHeight="1" thickBot="1" x14ac:dyDescent="0.3">
      <c r="A20" s="70" t="s">
        <v>14</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20"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15</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16</v>
      </c>
      <c r="B4" s="60" t="s">
        <v>17</v>
      </c>
      <c r="C4" s="61" t="s">
        <v>18</v>
      </c>
      <c r="D4" s="60" t="s">
        <v>19</v>
      </c>
      <c r="E4" s="60" t="s">
        <v>20</v>
      </c>
      <c r="F4" s="60" t="s">
        <v>21</v>
      </c>
      <c r="G4" s="59" t="s">
        <v>22</v>
      </c>
      <c r="H4" s="94"/>
      <c r="I4" s="91"/>
      <c r="J4" s="91"/>
      <c r="K4" s="91"/>
      <c r="L4" s="91"/>
      <c r="M4" s="91"/>
      <c r="N4" s="91"/>
      <c r="O4" s="99"/>
    </row>
    <row r="5" spans="1:15" ht="60" x14ac:dyDescent="0.25">
      <c r="A5" s="31">
        <v>1</v>
      </c>
      <c r="B5" s="32" t="s">
        <v>26</v>
      </c>
      <c r="C5" s="33" t="str">
        <f>IF(AND(ISTEXT(B5),ISTEXT(#REF!)),"-","!")</f>
        <v>!</v>
      </c>
      <c r="D5" s="34">
        <f>IF(CONCATENATE(E5&amp;F5&amp;G5)="",0,1)</f>
        <v>1</v>
      </c>
      <c r="E5" s="62">
        <f>_xlfn.IFNA(VLOOKUP(B5,Werte!A:D,2,0),"")</f>
        <v>0</v>
      </c>
      <c r="F5" s="63"/>
      <c r="G5" s="62" t="s">
        <v>58</v>
      </c>
    </row>
    <row r="6" spans="1:15" ht="30" x14ac:dyDescent="0.25">
      <c r="A6" s="31">
        <v>2</v>
      </c>
      <c r="B6" s="32" t="s">
        <v>26</v>
      </c>
      <c r="C6" s="33" t="str">
        <f>IF(AND(ISTEXT(B6),ISTEXT(#REF!)),"-","!")</f>
        <v>!</v>
      </c>
      <c r="D6" s="34">
        <f t="shared" ref="D6:D69" si="0">IF(CONCATENATE(E6&amp;F6&amp;G6)="",0,1)</f>
        <v>1</v>
      </c>
      <c r="E6" s="62">
        <f>_xlfn.IFNA(VLOOKUP(B6,Werte!A:D,2,0),"")</f>
        <v>0</v>
      </c>
      <c r="F6" s="63"/>
      <c r="G6" s="62" t="s">
        <v>57</v>
      </c>
    </row>
    <row r="7" spans="1:15" ht="45" x14ac:dyDescent="0.25">
      <c r="A7" s="31">
        <v>3</v>
      </c>
      <c r="B7" s="32" t="s">
        <v>26</v>
      </c>
      <c r="C7" s="33" t="str">
        <f>IF(AND(ISTEXT(B7),ISTEXT(#REF!)),"-","!")</f>
        <v>!</v>
      </c>
      <c r="D7" s="34">
        <f t="shared" si="0"/>
        <v>1</v>
      </c>
      <c r="E7" s="62">
        <f>_xlfn.IFNA(VLOOKUP(B7,Werte!A:D,2,0),"")</f>
        <v>0</v>
      </c>
      <c r="F7" s="63"/>
      <c r="G7" s="62" t="s">
        <v>59</v>
      </c>
    </row>
    <row r="8" spans="1:15" x14ac:dyDescent="0.25">
      <c r="A8" s="31">
        <v>4</v>
      </c>
      <c r="B8" s="32" t="s">
        <v>26</v>
      </c>
      <c r="C8" s="33" t="str">
        <f>IF(AND(ISTEXT(B8),ISTEXT(#REF!)),"-","!")</f>
        <v>!</v>
      </c>
      <c r="D8" s="34">
        <f t="shared" si="0"/>
        <v>1</v>
      </c>
      <c r="E8" s="62">
        <f>_xlfn.IFNA(VLOOKUP(B8,Werte!A:D,2,0),"")</f>
        <v>0</v>
      </c>
      <c r="F8" s="63"/>
      <c r="G8" s="62" t="s">
        <v>60</v>
      </c>
    </row>
    <row r="9" spans="1:15" ht="30" x14ac:dyDescent="0.25">
      <c r="A9" s="31">
        <v>5</v>
      </c>
      <c r="B9" s="32" t="s">
        <v>26</v>
      </c>
      <c r="C9" s="33" t="str">
        <f>IF(AND(ISTEXT(B9),ISTEXT(#REF!)),"-","!")</f>
        <v>!</v>
      </c>
      <c r="D9" s="34">
        <f t="shared" si="0"/>
        <v>1</v>
      </c>
      <c r="E9" s="62">
        <f>_xlfn.IFNA(VLOOKUP(B9,Werte!A:D,2,0),"")</f>
        <v>0</v>
      </c>
      <c r="F9" s="63"/>
      <c r="G9" s="62" t="s">
        <v>61</v>
      </c>
    </row>
    <row r="10" spans="1:15" x14ac:dyDescent="0.25">
      <c r="A10" s="31">
        <v>6</v>
      </c>
      <c r="B10" s="32" t="s">
        <v>26</v>
      </c>
      <c r="C10" s="33" t="str">
        <f>IF(AND(ISTEXT(B10),ISTEXT(#REF!)),"-","!")</f>
        <v>!</v>
      </c>
      <c r="D10" s="34">
        <f t="shared" si="0"/>
        <v>1</v>
      </c>
      <c r="E10" s="62">
        <f>_xlfn.IFNA(VLOOKUP(B10,Werte!A:D,2,0),"")</f>
        <v>0</v>
      </c>
      <c r="F10" s="63"/>
      <c r="G10" s="62" t="s">
        <v>62</v>
      </c>
    </row>
    <row r="11" spans="1:15" ht="30" x14ac:dyDescent="0.25">
      <c r="A11" s="31">
        <v>7</v>
      </c>
      <c r="B11" s="32" t="s">
        <v>29</v>
      </c>
      <c r="C11" s="33" t="str">
        <f>IF(AND(ISTEXT(B11),ISTEXT(#REF!)),"-","!")</f>
        <v>!</v>
      </c>
      <c r="D11" s="34">
        <f t="shared" si="0"/>
        <v>1</v>
      </c>
      <c r="E11" s="62">
        <f>_xlfn.IFNA(VLOOKUP(B11,Werte!A:D,2,0),"")</f>
        <v>0</v>
      </c>
      <c r="F11" s="63"/>
      <c r="G11" s="62" t="s">
        <v>63</v>
      </c>
    </row>
    <row r="12" spans="1:15" ht="90" x14ac:dyDescent="0.25">
      <c r="A12" s="31">
        <v>8</v>
      </c>
      <c r="B12" s="32" t="s">
        <v>29</v>
      </c>
      <c r="C12" s="33" t="str">
        <f>IF(AND(ISTEXT(B12),ISTEXT(#REF!)),"-","!")</f>
        <v>!</v>
      </c>
      <c r="D12" s="34">
        <f t="shared" si="0"/>
        <v>1</v>
      </c>
      <c r="E12" s="62">
        <f>_xlfn.IFNA(VLOOKUP(B12,Werte!A:D,2,0),"")</f>
        <v>0</v>
      </c>
      <c r="F12" s="63"/>
      <c r="G12" s="62" t="s">
        <v>64</v>
      </c>
    </row>
    <row r="13" spans="1:15" x14ac:dyDescent="0.25">
      <c r="A13" s="31">
        <v>9</v>
      </c>
      <c r="B13" s="32" t="s">
        <v>31</v>
      </c>
      <c r="C13" s="33" t="str">
        <f>IF(AND(ISTEXT(B13),ISTEXT(#REF!)),"-","!")</f>
        <v>!</v>
      </c>
      <c r="D13" s="34">
        <f t="shared" si="0"/>
        <v>1</v>
      </c>
      <c r="E13" s="62">
        <f>_xlfn.IFNA(VLOOKUP(B13,Werte!A:D,2,0),"")</f>
        <v>0</v>
      </c>
      <c r="F13" s="63"/>
      <c r="G13" s="62" t="s">
        <v>65</v>
      </c>
    </row>
    <row r="14" spans="1:15" x14ac:dyDescent="0.25">
      <c r="A14" s="31">
        <v>10</v>
      </c>
      <c r="B14" s="32" t="s">
        <v>31</v>
      </c>
      <c r="C14" s="33" t="str">
        <f>IF(AND(ISTEXT(B14),ISTEXT(#REF!)),"-","!")</f>
        <v>!</v>
      </c>
      <c r="D14" s="34">
        <f t="shared" si="0"/>
        <v>1</v>
      </c>
      <c r="E14" s="62">
        <f>_xlfn.IFNA(VLOOKUP(B14,Werte!A:D,2,0),"")</f>
        <v>0</v>
      </c>
      <c r="F14" s="63"/>
      <c r="G14" s="62" t="s">
        <v>66</v>
      </c>
    </row>
    <row r="15" spans="1:15" ht="30" x14ac:dyDescent="0.25">
      <c r="A15" s="31">
        <v>11</v>
      </c>
      <c r="B15" s="32" t="s">
        <v>32</v>
      </c>
      <c r="C15" s="33" t="str">
        <f>IF(AND(ISTEXT(B15),ISTEXT(#REF!)),"-","!")</f>
        <v>!</v>
      </c>
      <c r="D15" s="34">
        <f t="shared" si="0"/>
        <v>1</v>
      </c>
      <c r="E15" s="62">
        <f>_xlfn.IFNA(VLOOKUP(B15,Werte!A:D,2,0),"")</f>
        <v>0</v>
      </c>
      <c r="F15" s="63"/>
      <c r="G15" s="62" t="s">
        <v>67</v>
      </c>
    </row>
    <row r="16" spans="1:15" ht="30" x14ac:dyDescent="0.25">
      <c r="A16" s="31">
        <v>12</v>
      </c>
      <c r="B16" s="32" t="s">
        <v>32</v>
      </c>
      <c r="C16" s="33" t="str">
        <f>IF(AND(ISTEXT(B16),ISTEXT(#REF!)),"-","!")</f>
        <v>!</v>
      </c>
      <c r="D16" s="34">
        <f t="shared" si="0"/>
        <v>1</v>
      </c>
      <c r="E16" s="62">
        <f>_xlfn.IFNA(VLOOKUP(B16,Werte!A:D,2,0),"")</f>
        <v>0</v>
      </c>
      <c r="F16" s="63"/>
      <c r="G16" s="62" t="s">
        <v>81</v>
      </c>
    </row>
    <row r="17" spans="1:7" x14ac:dyDescent="0.25">
      <c r="A17" s="31">
        <v>13</v>
      </c>
      <c r="B17" s="32" t="s">
        <v>33</v>
      </c>
      <c r="C17" s="33" t="str">
        <f>IF(AND(ISTEXT(B17),ISTEXT(#REF!)),"-","!")</f>
        <v>!</v>
      </c>
      <c r="D17" s="34">
        <f t="shared" si="0"/>
        <v>1</v>
      </c>
      <c r="E17" s="62">
        <f>_xlfn.IFNA(VLOOKUP(B17,Werte!A:D,2,0),"")</f>
        <v>0</v>
      </c>
      <c r="F17" s="63"/>
      <c r="G17" s="62" t="s">
        <v>68</v>
      </c>
    </row>
    <row r="18" spans="1:7" ht="45" x14ac:dyDescent="0.25">
      <c r="A18" s="31">
        <v>14</v>
      </c>
      <c r="B18" s="32" t="s">
        <v>34</v>
      </c>
      <c r="C18" s="33" t="str">
        <f>IF(AND(ISTEXT(B18),ISTEXT(#REF!)),"-","!")</f>
        <v>!</v>
      </c>
      <c r="D18" s="34">
        <f t="shared" si="0"/>
        <v>1</v>
      </c>
      <c r="E18" s="62">
        <f>_xlfn.IFNA(VLOOKUP(B18,Werte!A:D,2,0),"")</f>
        <v>0</v>
      </c>
      <c r="F18" s="63"/>
      <c r="G18" s="62" t="s">
        <v>69</v>
      </c>
    </row>
    <row r="19" spans="1:7" ht="30" x14ac:dyDescent="0.25">
      <c r="A19" s="31">
        <v>15</v>
      </c>
      <c r="B19" s="32" t="s">
        <v>35</v>
      </c>
      <c r="C19" s="33" t="str">
        <f>IF(AND(ISTEXT(B19),ISTEXT(#REF!)),"-","!")</f>
        <v>!</v>
      </c>
      <c r="D19" s="34">
        <f t="shared" si="0"/>
        <v>1</v>
      </c>
      <c r="E19" s="62">
        <f>_xlfn.IFNA(VLOOKUP(B19,Werte!A:D,2,0),"")</f>
        <v>0</v>
      </c>
      <c r="F19" s="63"/>
      <c r="G19" s="62" t="s">
        <v>82</v>
      </c>
    </row>
    <row r="20" spans="1:7" ht="45" x14ac:dyDescent="0.25">
      <c r="A20" s="31">
        <v>16</v>
      </c>
      <c r="B20" s="32" t="s">
        <v>35</v>
      </c>
      <c r="C20" s="33" t="str">
        <f>IF(AND(ISTEXT(B20),ISTEXT(#REF!)),"-","!")</f>
        <v>!</v>
      </c>
      <c r="D20" s="34">
        <f t="shared" si="0"/>
        <v>1</v>
      </c>
      <c r="E20" s="62">
        <f>_xlfn.IFNA(VLOOKUP(B20,Werte!A:D,2,0),"")</f>
        <v>0</v>
      </c>
      <c r="F20" s="63"/>
      <c r="G20" s="62" t="s">
        <v>70</v>
      </c>
    </row>
    <row r="21" spans="1:7" x14ac:dyDescent="0.25">
      <c r="A21" s="31">
        <v>17</v>
      </c>
      <c r="B21" s="32" t="s">
        <v>36</v>
      </c>
      <c r="C21" s="33" t="str">
        <f>IF(AND(ISTEXT(B21),ISTEXT(#REF!)),"-","!")</f>
        <v>!</v>
      </c>
      <c r="D21" s="34">
        <f t="shared" si="0"/>
        <v>1</v>
      </c>
      <c r="E21" s="62">
        <f>_xlfn.IFNA(VLOOKUP(B21,Werte!A:D,2,0),"")</f>
        <v>0</v>
      </c>
      <c r="F21" s="63"/>
      <c r="G21" s="62" t="s">
        <v>71</v>
      </c>
    </row>
    <row r="22" spans="1:7" ht="30" x14ac:dyDescent="0.25">
      <c r="A22" s="31">
        <v>18</v>
      </c>
      <c r="B22" s="32" t="s">
        <v>37</v>
      </c>
      <c r="C22" s="33" t="str">
        <f>IF(AND(ISTEXT(B22),ISTEXT(#REF!)),"-","!")</f>
        <v>!</v>
      </c>
      <c r="D22" s="34">
        <f t="shared" si="0"/>
        <v>1</v>
      </c>
      <c r="E22" s="62">
        <f>_xlfn.IFNA(VLOOKUP(B22,Werte!A:D,2,0),"")</f>
        <v>0</v>
      </c>
      <c r="F22" s="63"/>
      <c r="G22" s="62" t="s">
        <v>72</v>
      </c>
    </row>
    <row r="23" spans="1:7" ht="30" x14ac:dyDescent="0.25">
      <c r="A23" s="31">
        <v>19</v>
      </c>
      <c r="B23" s="32" t="s">
        <v>38</v>
      </c>
      <c r="C23" s="33" t="str">
        <f>IF(AND(ISTEXT(B23),ISTEXT(#REF!)),"-","!")</f>
        <v>!</v>
      </c>
      <c r="D23" s="34">
        <f t="shared" si="0"/>
        <v>1</v>
      </c>
      <c r="E23" s="62">
        <f>_xlfn.IFNA(VLOOKUP(B23,Werte!A:D,2,0),"")</f>
        <v>0</v>
      </c>
      <c r="F23" s="63"/>
      <c r="G23" s="62" t="s">
        <v>73</v>
      </c>
    </row>
    <row r="24" spans="1:7" x14ac:dyDescent="0.25">
      <c r="A24" s="31">
        <v>20</v>
      </c>
      <c r="B24" s="32" t="s">
        <v>39</v>
      </c>
      <c r="C24" s="33" t="str">
        <f>IF(AND(ISTEXT(B24),ISTEXT(#REF!)),"-","!")</f>
        <v>!</v>
      </c>
      <c r="D24" s="34">
        <f t="shared" si="0"/>
        <v>1</v>
      </c>
      <c r="E24" s="62">
        <f>_xlfn.IFNA(VLOOKUP(B24,Werte!A:D,2,0),"")</f>
        <v>0</v>
      </c>
      <c r="F24" s="63"/>
      <c r="G24" s="62" t="s">
        <v>74</v>
      </c>
    </row>
    <row r="25" spans="1:7" ht="60" x14ac:dyDescent="0.25">
      <c r="A25" s="31">
        <v>21</v>
      </c>
      <c r="B25" s="32" t="s">
        <v>41</v>
      </c>
      <c r="C25" s="33" t="str">
        <f>IF(AND(ISTEXT(B25),ISTEXT(#REF!)),"-","!")</f>
        <v>!</v>
      </c>
      <c r="D25" s="34">
        <f t="shared" si="0"/>
        <v>1</v>
      </c>
      <c r="E25" s="62">
        <f>_xlfn.IFNA(VLOOKUP(B25,Werte!A:D,2,0),"")</f>
        <v>0</v>
      </c>
      <c r="F25" s="63"/>
      <c r="G25" s="62" t="s">
        <v>75</v>
      </c>
    </row>
    <row r="26" spans="1:7" ht="30" x14ac:dyDescent="0.25">
      <c r="A26" s="31">
        <v>22</v>
      </c>
      <c r="B26" s="32" t="s">
        <v>41</v>
      </c>
      <c r="C26" s="33" t="str">
        <f>IF(AND(ISTEXT(B26),ISTEXT(#REF!)),"-","!")</f>
        <v>!</v>
      </c>
      <c r="D26" s="34">
        <f t="shared" si="0"/>
        <v>1</v>
      </c>
      <c r="E26" s="62">
        <f>_xlfn.IFNA(VLOOKUP(B26,Werte!A:D,2,0),"")</f>
        <v>0</v>
      </c>
      <c r="F26" s="63"/>
      <c r="G26" s="62" t="s">
        <v>76</v>
      </c>
    </row>
    <row r="27" spans="1:7" x14ac:dyDescent="0.25">
      <c r="A27" s="31">
        <v>23</v>
      </c>
      <c r="B27" s="32" t="s">
        <v>41</v>
      </c>
      <c r="C27" s="33" t="str">
        <f>IF(AND(ISTEXT(B27),ISTEXT(#REF!)),"-","!")</f>
        <v>!</v>
      </c>
      <c r="D27" s="34">
        <f t="shared" si="0"/>
        <v>1</v>
      </c>
      <c r="E27" s="62">
        <f>_xlfn.IFNA(VLOOKUP(B27,Werte!A:D,2,0),"")</f>
        <v>0</v>
      </c>
      <c r="F27" s="63"/>
      <c r="G27" s="62" t="s">
        <v>77</v>
      </c>
    </row>
    <row r="28" spans="1:7" ht="30" x14ac:dyDescent="0.25">
      <c r="A28" s="31">
        <v>24</v>
      </c>
      <c r="B28" s="32" t="s">
        <v>41</v>
      </c>
      <c r="C28" s="33" t="str">
        <f>IF(AND(ISTEXT(B28),ISTEXT(#REF!)),"-","!")</f>
        <v>!</v>
      </c>
      <c r="D28" s="34">
        <f t="shared" si="0"/>
        <v>1</v>
      </c>
      <c r="E28" s="62">
        <f>_xlfn.IFNA(VLOOKUP(B28,Werte!A:D,2,0),"")</f>
        <v>0</v>
      </c>
      <c r="F28" s="63"/>
      <c r="G28" s="62" t="s">
        <v>78</v>
      </c>
    </row>
    <row r="29" spans="1:7" ht="45" x14ac:dyDescent="0.25">
      <c r="A29" s="31">
        <v>25</v>
      </c>
      <c r="B29" s="32" t="s">
        <v>41</v>
      </c>
      <c r="C29" s="33" t="str">
        <f>IF(AND(ISTEXT(B29),ISTEXT(#REF!)),"-","!")</f>
        <v>!</v>
      </c>
      <c r="D29" s="34">
        <f t="shared" si="0"/>
        <v>1</v>
      </c>
      <c r="E29" s="62">
        <f>_xlfn.IFNA(VLOOKUP(B29,Werte!A:D,2,0),"")</f>
        <v>0</v>
      </c>
      <c r="F29" s="63"/>
      <c r="G29" s="62" t="s">
        <v>79</v>
      </c>
    </row>
    <row r="30" spans="1:7" x14ac:dyDescent="0.25">
      <c r="A30" s="31">
        <v>26</v>
      </c>
      <c r="B30" s="32" t="s">
        <v>44</v>
      </c>
      <c r="C30" s="33" t="str">
        <f>IF(AND(ISTEXT(B30),ISTEXT(#REF!)),"-","!")</f>
        <v>!</v>
      </c>
      <c r="D30" s="34">
        <f t="shared" si="0"/>
        <v>1</v>
      </c>
      <c r="E30" s="62">
        <f>_xlfn.IFNA(VLOOKUP(B30,Werte!A:D,2,0),"")</f>
        <v>0</v>
      </c>
      <c r="F30" s="63"/>
      <c r="G30" s="62" t="s">
        <v>80</v>
      </c>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23</v>
      </c>
      <c r="B1" s="87"/>
      <c r="C1" s="87"/>
      <c r="D1" s="87"/>
      <c r="F1" s="88"/>
      <c r="G1" s="88"/>
      <c r="H1" s="88"/>
      <c r="I1" s="88"/>
      <c r="J1" s="88"/>
      <c r="K1" s="88"/>
      <c r="L1" s="88"/>
      <c r="M1" s="88"/>
      <c r="N1" s="88"/>
    </row>
    <row r="2" spans="1:14" s="13" customFormat="1" ht="17.25" customHeight="1" x14ac:dyDescent="0.25">
      <c r="A2" s="19" t="s">
        <v>24</v>
      </c>
      <c r="B2" s="19"/>
      <c r="C2" s="19" t="s">
        <v>22</v>
      </c>
      <c r="D2" s="19" t="s">
        <v>25</v>
      </c>
      <c r="F2" s="29"/>
      <c r="G2" s="30"/>
      <c r="H2" s="30"/>
      <c r="I2" s="30"/>
      <c r="J2" s="30"/>
      <c r="K2" s="30"/>
      <c r="L2" s="30"/>
      <c r="M2" s="30"/>
      <c r="N2" s="30"/>
    </row>
    <row r="3" spans="1:14" s="13" customFormat="1" ht="17.25" customHeight="1" x14ac:dyDescent="0.25">
      <c r="A3" s="28" t="s">
        <v>26</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28</v>
      </c>
      <c r="B5" s="17"/>
      <c r="C5" s="18"/>
      <c r="D5" s="20"/>
      <c r="F5" s="1"/>
      <c r="G5" s="1"/>
      <c r="H5" s="1"/>
      <c r="I5" s="1"/>
      <c r="J5" s="1"/>
      <c r="K5" s="1"/>
      <c r="L5" s="1"/>
      <c r="M5" s="1"/>
      <c r="N5" s="1"/>
    </row>
    <row r="6" spans="1:14" x14ac:dyDescent="0.25">
      <c r="A6" s="27" t="s">
        <v>29</v>
      </c>
      <c r="B6" s="17"/>
      <c r="C6" s="18"/>
      <c r="D6" s="18"/>
    </row>
    <row r="7" spans="1:14" x14ac:dyDescent="0.25">
      <c r="A7" s="66" t="s">
        <v>30</v>
      </c>
      <c r="B7" s="17"/>
      <c r="C7" s="18"/>
      <c r="D7" s="18"/>
    </row>
    <row r="8" spans="1:14" x14ac:dyDescent="0.25">
      <c r="A8" s="66" t="s">
        <v>31</v>
      </c>
      <c r="B8" s="17"/>
      <c r="C8" s="18"/>
      <c r="D8" s="18"/>
    </row>
    <row r="9" spans="1:14" x14ac:dyDescent="0.25">
      <c r="A9" s="65" t="s">
        <v>32</v>
      </c>
      <c r="B9" s="17"/>
      <c r="C9" s="18"/>
      <c r="D9" s="18"/>
    </row>
    <row r="10" spans="1:14" ht="30" x14ac:dyDescent="0.25">
      <c r="A10" s="66" t="s">
        <v>33</v>
      </c>
      <c r="B10" s="17"/>
      <c r="C10" s="18"/>
      <c r="D10" s="18"/>
    </row>
    <row r="11" spans="1:14" ht="30" x14ac:dyDescent="0.25">
      <c r="A11" s="66" t="s">
        <v>34</v>
      </c>
      <c r="B11" s="17"/>
      <c r="C11" s="18"/>
      <c r="D11" s="18"/>
    </row>
    <row r="12" spans="1:14" x14ac:dyDescent="0.25">
      <c r="A12" s="28" t="s">
        <v>35</v>
      </c>
      <c r="B12" s="17"/>
      <c r="C12" s="18"/>
      <c r="D12" s="18"/>
    </row>
    <row r="13" spans="1:14" x14ac:dyDescent="0.25">
      <c r="A13" s="66" t="s">
        <v>36</v>
      </c>
      <c r="B13" s="17"/>
      <c r="C13" s="18"/>
      <c r="D13" s="18"/>
    </row>
    <row r="14" spans="1:14" x14ac:dyDescent="0.25">
      <c r="A14" s="66" t="s">
        <v>37</v>
      </c>
      <c r="B14" s="17"/>
      <c r="C14" s="18"/>
      <c r="D14" s="18"/>
    </row>
    <row r="15" spans="1:14" ht="30" x14ac:dyDescent="0.25">
      <c r="A15" s="66" t="s">
        <v>38</v>
      </c>
      <c r="B15" s="17"/>
      <c r="C15" s="18"/>
      <c r="D15" s="18"/>
      <c r="F15" s="88"/>
      <c r="G15" s="88"/>
      <c r="H15" s="88"/>
      <c r="I15" s="88"/>
      <c r="J15" s="88"/>
      <c r="K15" s="88"/>
      <c r="L15" s="88"/>
      <c r="M15" s="88"/>
      <c r="N15" s="88"/>
    </row>
    <row r="16" spans="1:14" x14ac:dyDescent="0.25">
      <c r="A16" s="66" t="s">
        <v>39</v>
      </c>
      <c r="B16" s="17"/>
      <c r="C16" s="18"/>
      <c r="D16" s="18"/>
    </row>
    <row r="17" spans="1:4" x14ac:dyDescent="0.25">
      <c r="A17" s="27" t="s">
        <v>40</v>
      </c>
      <c r="B17" s="17"/>
      <c r="C17" s="18"/>
      <c r="D17" s="18"/>
    </row>
    <row r="18" spans="1:4" x14ac:dyDescent="0.25">
      <c r="A18" s="27" t="s">
        <v>41</v>
      </c>
      <c r="B18" s="17"/>
      <c r="C18" s="18"/>
      <c r="D18" s="18"/>
    </row>
    <row r="19" spans="1:4" x14ac:dyDescent="0.25">
      <c r="A19" s="27" t="s">
        <v>42</v>
      </c>
      <c r="B19" s="17"/>
      <c r="C19" s="18"/>
      <c r="D19" s="18"/>
    </row>
    <row r="20" spans="1:4" x14ac:dyDescent="0.25">
      <c r="A20" s="27" t="s">
        <v>43</v>
      </c>
      <c r="B20" s="17"/>
      <c r="C20" s="18"/>
      <c r="D20" s="18"/>
    </row>
    <row r="21" spans="1:4" x14ac:dyDescent="0.25">
      <c r="A21" s="25" t="s">
        <v>44</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45</v>
      </c>
      <c r="D1" s="21" t="s">
        <v>46</v>
      </c>
    </row>
    <row r="2" spans="1:4" ht="15.75" thickBot="1" x14ac:dyDescent="0.3">
      <c r="A2" s="17" t="s">
        <v>47</v>
      </c>
      <c r="D2" s="22" t="s">
        <v>48</v>
      </c>
    </row>
    <row r="3" spans="1:4" x14ac:dyDescent="0.25">
      <c r="A3" s="17" t="s">
        <v>49</v>
      </c>
    </row>
    <row r="4" spans="1:4" x14ac:dyDescent="0.25">
      <c r="A4" s="17" t="s">
        <v>50</v>
      </c>
    </row>
    <row r="5" spans="1:4" x14ac:dyDescent="0.25">
      <c r="A5" s="17" t="s">
        <v>51</v>
      </c>
    </row>
    <row r="6" spans="1:4" x14ac:dyDescent="0.25">
      <c r="A6" s="17" t="s">
        <v>52</v>
      </c>
    </row>
    <row r="7" spans="1:4" x14ac:dyDescent="0.25">
      <c r="A7" s="17" t="s">
        <v>53</v>
      </c>
    </row>
    <row r="8" spans="1:4" x14ac:dyDescent="0.25">
      <c r="A8" s="17" t="s">
        <v>54</v>
      </c>
    </row>
    <row r="9" spans="1:4" x14ac:dyDescent="0.25">
      <c r="A9" s="17" t="s">
        <v>55</v>
      </c>
    </row>
    <row r="10" spans="1:4" x14ac:dyDescent="0.25">
      <c r="A10" s="17" t="s">
        <v>44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d1ddb4ad-63b6-4471-b98a-d5721dd87b6e"/>
    <ds:schemaRef ds:uri="054d826c-f480-4bfe-875a-89fb6fcbac56"/>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60EDEECD-C852-4E1D-B1A6-503DBB2B2F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