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6BD13B11-166A-48C6-8DF4-40F0110784E5}"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<sst xmlns="http://schemas.openxmlformats.org/spreadsheetml/2006/main" count="83" uniqueCount="64">
  <si>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</si>
  <si>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</si>
  <si>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</si>
  <si>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</si>
  <si>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</si>
  <si>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</si>
  <si>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</si>
  <si>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</si>
  <si>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</si>
  <si>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</si>
  <si>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</si>
  <si>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</si>
  <si>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</si>
  <si>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</si>
  <si>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</si>
  <si>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</si>
  <si>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</si>
  <si>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</si>
  <si>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</si>
  <si>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</si>
  <si>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</si>
  <si>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</si>
  <si>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</si>
  <si>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</si>
  <si>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</si>
  <si>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</si>
  <si>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</si>
  <si>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</si>
  <si>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</si>
  <si>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</si>
  <si>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</si>
  <si>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</si>
  <si>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</si>
  <si>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</si>
  <si>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</si>
  <si>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</si>
  <si>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Bundeseinheitliche Netzentgelte wären für bundesweit aktive Unternehmen einfacher zu beherschen und besser skalierbar. Dennoch erscheint es in Anbetracht des Anspruches auf individuelle Netzsituationen Rücksicht zu nehmen (und diese abzubilden) vernachlässigbar. Wünschenswert wäre jedoch eine offene einheitliche Quelle, die alle bundesweit vorhandenen Netzentgelte verfügbar macht.</t>
  </si>
  <si>
    <t>Anpassungsoption - Speicherentgelte</t>
  </si>
  <si>
    <t>Weitere Anpassungsoptionen - Kostenstellen</t>
  </si>
  <si>
    <t>Weitere Anpassungsoptionen - Kostenwälzung</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</si>
  <si>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</si>
  <si>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</si>
  <si>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</si>
  <si>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</si>
  <si>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</si>
  <si>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</si>
  <si>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Marktrollen</t>
  </si>
  <si>
    <t>Wertetabellen</t>
  </si>
  <si>
    <t>ÜNB/BIKO</t>
  </si>
  <si>
    <t>Tabellenblatt nach der Bearbeitung ausblenden!</t>
  </si>
  <si>
    <t>VNB</t>
  </si>
  <si>
    <t>BKV</t>
  </si>
  <si>
    <t>LF</t>
  </si>
  <si>
    <t>MSB</t>
  </si>
  <si>
    <t>AB</t>
  </si>
  <si>
    <t>Verband</t>
  </si>
  <si>
    <t>Behörde</t>
  </si>
  <si>
    <t xml:space="preserve">Volkswagen Group Charging </t>
  </si>
  <si>
    <t>Zur Begrenzung einer marktverzerrenden Wirkung wäre eine Einführung für alle Einspeiser (nicht nur einzelne Gruppen) wichtig. Auch muss zwingend eine Dynamisierung erwogen werden, um notwendige Anreize in Zeiten eines hohen Strombedarfs nicht zu unterbinden.</t>
  </si>
  <si>
    <t xml:space="preserve">Die Ausführungen zur Einführung einer Grundpreiskomponente speziell zur Notwendigkeit einer Planungssicherheit für Verteilnetzbetreiber sind plausibel. Wichtig ist zu beachten, dass durch hohe pauschale Beträge (wie auch BKZ) nicht die Flexibilität der Anlagen behindert werden. Fixe Komponenten sollten daher nur einen Teil der Netzkosten abbilden und nur gemeinsam mit weiteren dynamischen Entgelten eingeführt werden. </t>
  </si>
  <si>
    <t xml:space="preserve">Die Frage nach dem Ersatz eines Leistungspreises durch einen Kapazitätspreis kann nicht pauschal beantwortet werden. Zwar sind die heute bestehenden Leistungspreise bei öffentlich zugänglicher Ladeinfrastruktur eine Herausforderung, wenn Leistungspreise anhand einer ex ante unbekannten Jahresspitze berechnet und unterschiedlichen Kunden zugeordnet werden müssen. Dies gilt es zu vermeiden. Den Ersatz durch einen Kapazitätspreis kann aber wieder neue Problem verursachen, wenn die bestellte Größe von der benötigten Größe abweicht. Wichtig ist, dass sich die bestellte Kapazitäts nachträglich anpassen lässt und nicht bspw. für 10 Jahre festgeschrieben wäre. Will ein Unternehmen in seinen Standort investieren und benötigt mehr elektrische Leistung, so kann ein Kapazitätspreis, der noch Jahre gilt, dazu führen, dass Investitionen aufgeschoben, bzw. im Ausland getätigt werden. 
Entscheidend bei der Frage "Kapazitätspreis vs Leistungspreis" ist, dass auch hier dynamische Anteile mitgedacht werden - infolge wäre der tatsächliche Unterschied zwischen einem Kapazitätspreis (Preis für eine gebuchte Kapazität in einzelnen  Stunden hoher Netzbelastung) und einem dynamischen Leistungspreis ggf. auch nicht so elementar. </t>
  </si>
  <si>
    <t xml:space="preserve">Die Beteiligung weiterer Netz-Nutzer-Gruppen kann ein interessantes Mittel sein, die Kosten auf breiteren Schultern zu verteilen. Wichtig ist jedoch, dass dieses Instrument "Beteiligung der Einspeiser" für alle Einspeiser (auch fossile) eingeführt werden würde, um Verzerrungen am Strommarkt zu vermeiden. 
Allerdings ist fraglich, wie mit Bestandsanlagen umgegangen werden soll: Bei einer Nichtbetrachtung wären diese signifikant besser gestellt. Gleichzeitig hätte eine nachträgliche Erhebung auch bei Bestandsanlagen Auswirkungen auf die Annahmen der Investoren und wäre ein nachträglicher Eingriff in die Wirtschaftlichkeit. </t>
  </si>
  <si>
    <t xml:space="preserve">Das Diskussionspapier beschreibt die aktuelle Situation für Speicher sehr umfassend. Wichtig ist aus unserer Sicht, dass die Ungleichbehandlung mobiler Speicher ggü Großspeichern behoben wird - da hier ähnliche Geschäftsmodelle zu Grunde liegen und so aktuell Nachteile für mobile Speicher bestehen. Auch ist es aus unserer Sicht zentral, einen Mechanismus (Information als Grundbedingung) zu schaffen, wie Speicher noch stärker netzneutral oder netzstützend auftreten können - und damit die Grundlage für einen Rabatierung des Netzentgeltes zu schaffen. Auch wenn Großspeicher schon heute schon Netzkosten (Redispatch-Bedarf) senken, passiert das bislang eher zufällig (Siehe Hirth &amp; Lohr 2025). Auch sollte inbesondere bei Einführung eines Einspeiseentgeltes, die Einführung ein negativen Netzentgeltes diskutiert werden. Speicher, bidirektionale Ladepunkte und flexible Verbraucher können den Netzausbau verringern, wenn sie gezielt das Gegenteil von dem tun, was die Mehrheit der Netznutzer in ihrem Netzgebiet gerade tut (“antizyklisches Verhalten”). Wenn ein Speicherbetreiber zu einer Zeit mit hoher Erneuerbaren-Einspeisung in seinem Netz Strom bezieht, dann kann sein Netzentgelt sinken oder er erhält sogar Entgelte zurück. Gleiches kann für die Erzeugung gelten: Wer in Zeiten hohen Netzbezugs lokal Strom einspeist, der verringert den Bedarf an Netzausbau und sollte ebenfalls honoriert werden. </t>
  </si>
  <si>
    <t>Dynamische Netzentgelte sind unseres Erachtens absolut sinnnvoll, um vorhandene Netzkapazitäten besser zu nutzen. Unsere Daten zum preisoptimierten Laden sowie die Ergebnisse aus Forschungsprojekten (Bspw. unIT-e² Cluster im Teilprojekt heav-e Empfehlungen 2025) zeigen, dass Preisanreize dazu führen, Lasten im Netz besser zu verteilen. Neben einer effizienteren Nutzung vorhandener Netzkapazitäten können dynamische Netzentgelte ein Instrument sein, um einen Teil des zukünftigen Netzausbaus zu vermeiden und so Kosten zu sparen. So können die zeitvariablen Netzentgelte gemäß Modul 3 14a EnWG uE zukünftig bei Vorhandensein aller technischen Rahmenbedingungen und sinnvoller Ausgestaltung  (bspw. Einführung in allen Quartalen) dazu beitragen, Ladevorgänge in den Abendstunden zu vermeiden und stattdessen in die Nacht bzw. in die  Mittagszeit zu schieben. Der Grad der Dynamisierung kann dabei auch einem inkrementellem Vorgehen entsprechen: zu Beginn zeitvariabel statisch (analog wie bei Modul 3 14a EnWG) und wenn das von allen Akteuren beherrscht wird, kann auf zeitvariabel dynamisch umgestellt werden. Wünschenswert wäre allerdings auch hier eine bundesweit einheitliche Quelle der Daten (Siehe Nr. 12). 
Um zu zeigen was möglich ist, folgend ein Beispiel aus Daten zu normalen versus intelligenten Ladevorgängen (intelligent = preisoptimiert (Börsenpreis) und solaroptimiert): Bei "normalen" Sitzungen liegt die beliebteste Zeit für den Start des Ladevorgangs [...]. Bei intelligenten Ladevorgängen liegt die beliebteste Zeit für den Start des Ladevorgangs [...] mit einem Haupt-Stop-Zeitpunkt  zwischen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</si>
</sst>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opLeftCell="A3"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9" t="s">
        <v>0</v>
      </c>
      <c r="B1" s="80"/>
      <c r="C1" s="80"/>
      <c r="D1" s="81"/>
    </row>
    <row r="2" spans="1:5" x14ac:dyDescent="0.25">
      <c r="A2" s="89"/>
      <c r="B2" s="90"/>
      <c r="C2" s="90"/>
      <c r="D2" s="91"/>
    </row>
    <row r="3" spans="1:5" ht="16.5" x14ac:dyDescent="0.25">
      <c r="A3" s="92" t="s">
        <v>1</v>
      </c>
      <c r="B3" s="93"/>
      <c r="C3" s="35"/>
      <c r="D3" s="36"/>
    </row>
    <row r="4" spans="1:5" ht="16.5" x14ac:dyDescent="0.25">
      <c r="A4" s="37"/>
      <c r="B4" s="38"/>
      <c r="C4" s="38"/>
      <c r="D4" s="39"/>
    </row>
    <row r="5" spans="1:5" ht="16.5" x14ac:dyDescent="0.25">
      <c r="A5" s="40" t="s">
        <v>2</v>
      </c>
      <c r="B5" s="41"/>
      <c r="C5" s="41"/>
      <c r="D5" s="42"/>
    </row>
    <row r="6" spans="1:5" ht="34.5" customHeight="1" x14ac:dyDescent="0.25">
      <c r="A6" s="96" t="s">
        <v>3</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40" t="s">
        <v>4</v>
      </c>
      <c r="B10" s="41"/>
      <c r="C10" s="41"/>
      <c r="D10" s="42"/>
    </row>
    <row r="11" spans="1:5" ht="15.75" customHeight="1" x14ac:dyDescent="0.25">
      <c r="A11" s="37"/>
      <c r="B11" s="43"/>
      <c r="C11" s="43"/>
      <c r="D11" s="39"/>
    </row>
    <row r="12" spans="1:5" ht="15.75" x14ac:dyDescent="0.25">
      <c r="A12" s="87" t="s">
        <v>5</v>
      </c>
      <c r="B12" s="88"/>
      <c r="C12" s="85" t="s">
        <v>57</v>
      </c>
      <c r="D12" s="86"/>
      <c r="E12" s="5"/>
    </row>
    <row r="13" spans="1:5" ht="15.75" x14ac:dyDescent="0.25">
      <c r="A13" s="44"/>
      <c r="B13" s="43"/>
      <c r="C13" s="45" t="s">
        <v>6</v>
      </c>
      <c r="D13" s="46" t="s">
        <v>7</v>
      </c>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67"/>
      <c r="E17" s="5"/>
    </row>
    <row r="18" spans="1:5" ht="15.75" customHeight="1" x14ac:dyDescent="0.25">
      <c r="A18" s="57"/>
      <c r="B18" s="94" t="s">
        <v>14</v>
      </c>
      <c r="C18" s="94"/>
      <c r="D18" s="95"/>
      <c r="E18" s="5"/>
    </row>
    <row r="19" spans="1:5" ht="19.5" customHeight="1" x14ac:dyDescent="0.25">
      <c r="A19" s="58"/>
      <c r="B19" s="94"/>
      <c r="C19" s="94"/>
      <c r="D19" s="95"/>
      <c r="E19" s="5"/>
    </row>
    <row r="20" spans="1:5" ht="24.95" customHeight="1" thickBot="1" x14ac:dyDescent="0.3">
      <c r="A20" s="82" t="s">
        <v>15</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1" activePane="bottomLeft" state="frozen"/>
      <selection pane="bottomLeft" activeCell="G11" sqref="G11"/>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5.85546875"/>
    <col min="6" max="6" customWidth="true" style="6" width="56.28515625"/>
    <col min="7" max="7" customWidth="true" style="3" width="90.7109375"/>
    <col min="8" max="8" style="71" width="11.42578125"/>
    <col min="9" max="14" style="68" width="11.42578125"/>
    <col min="15" max="15" style="76" width="11.42578125"/>
    <col min="16" max="16384" style="5" width="11.42578125"/>
  </cols>
  <sheetData>
    <row r="1" spans="1:15" ht="44.25" customHeight="1" thickBot="1" x14ac:dyDescent="0.3">
      <c r="A1" s="99" t="s">
        <v>16</v>
      </c>
      <c r="B1" s="100"/>
      <c r="C1" s="100"/>
      <c r="D1" s="100"/>
      <c r="E1" s="100"/>
      <c r="F1" s="100"/>
      <c r="G1" s="101"/>
      <c r="H1" s="74"/>
      <c r="I1" s="74"/>
      <c r="J1" s="74"/>
      <c r="K1" s="74"/>
      <c r="L1" s="74"/>
      <c r="M1" s="74"/>
      <c r="N1" s="74"/>
      <c r="O1" s="75"/>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72"/>
      <c r="I3" s="69"/>
      <c r="J3" s="69"/>
      <c r="K3" s="69"/>
      <c r="L3" s="69"/>
      <c r="M3" s="69"/>
      <c r="N3" s="69"/>
      <c r="O3" s="77"/>
    </row>
    <row r="4" spans="1:15" s="2" customFormat="1" ht="38.25" customHeight="1" x14ac:dyDescent="0.25">
      <c r="A4" s="59" t="s">
        <v>17</v>
      </c>
      <c r="B4" s="60" t="s">
        <v>18</v>
      </c>
      <c r="C4" s="61" t="s">
        <v>19</v>
      </c>
      <c r="D4" s="60" t="s">
        <v>20</v>
      </c>
      <c r="E4" s="60" t="s">
        <v>21</v>
      </c>
      <c r="F4" s="60" t="s">
        <v>22</v>
      </c>
      <c r="G4" s="59" t="s">
        <v>23</v>
      </c>
      <c r="H4" s="73"/>
      <c r="I4" s="70"/>
      <c r="J4" s="70"/>
      <c r="K4" s="70"/>
      <c r="L4" s="70"/>
      <c r="M4" s="70"/>
      <c r="N4" s="70"/>
      <c r="O4" s="78"/>
    </row>
    <row r="5" spans="1:15" ht="118.5" customHeight="1" x14ac:dyDescent="0.25">
      <c r="A5" s="31">
        <v>1</v>
      </c>
      <c r="B5" s="32" t="s">
        <v>24</v>
      </c>
      <c r="C5" s="33" t="str">
        <f>IF(AND(ISTEXT(B5),ISTEXT(#REF!)),"-","!")</f>
        <v>!</v>
      </c>
      <c r="D5" s="34">
        <f>IF(CONCATENATE(E5&amp;F5&amp;G5)="",0,1)</f>
        <v>1</v>
      </c>
      <c r="E5" s="62">
        <f>_xlfn.IFNA(VLOOKUP(B5,Werte!A:D,2,0),"")</f>
        <v>0</v>
      </c>
      <c r="F5" s="63"/>
      <c r="G5" s="62" t="s">
        <v>61</v>
      </c>
    </row>
    <row r="6" spans="1:15" ht="45" x14ac:dyDescent="0.25">
      <c r="A6" s="31">
        <v>2</v>
      </c>
      <c r="B6" s="32" t="s">
        <v>25</v>
      </c>
      <c r="C6" s="33" t="str">
        <f>IF(AND(ISTEXT(B6),ISTEXT(#REF!)),"-","!")</f>
        <v>!</v>
      </c>
      <c r="D6" s="34">
        <f t="shared" ref="D6:D69" si="0">IF(CONCATENATE(E6&amp;F6&amp;G6)="",0,1)</f>
        <v>1</v>
      </c>
      <c r="E6" s="62">
        <f>_xlfn.IFNA(VLOOKUP(B6,Werte!A:D,2,0),"")</f>
        <v>0</v>
      </c>
      <c r="F6" s="63"/>
      <c r="G6" s="62" t="s">
        <v>58</v>
      </c>
    </row>
    <row r="7" spans="1:15" x14ac:dyDescent="0.25">
      <c r="A7" s="31">
        <v>3</v>
      </c>
      <c r="B7" s="32" t="s">
        <v>26</v>
      </c>
      <c r="C7" s="33" t="str">
        <f>IF(AND(ISTEXT(B7),ISTEXT(#REF!)),"-","!")</f>
        <v>!</v>
      </c>
      <c r="D7" s="34">
        <f t="shared" si="0"/>
        <v>1</v>
      </c>
      <c r="E7" s="62">
        <f>_xlfn.IFNA(VLOOKUP(B7,Werte!A:D,2,0),"")</f>
        <v>0</v>
      </c>
      <c r="F7" s="63"/>
      <c r="G7" s="62"/>
    </row>
    <row r="8" spans="1:15" x14ac:dyDescent="0.25">
      <c r="A8" s="31">
        <v>4</v>
      </c>
      <c r="B8" s="32" t="s">
        <v>27</v>
      </c>
      <c r="C8" s="33" t="str">
        <f>IF(AND(ISTEXT(B8),ISTEXT(#REF!)),"-","!")</f>
        <v>!</v>
      </c>
      <c r="D8" s="34">
        <f t="shared" si="0"/>
        <v>1</v>
      </c>
      <c r="E8" s="62">
        <f>_xlfn.IFNA(VLOOKUP(B8,Werte!A:D,2,0),"")</f>
        <v>0</v>
      </c>
      <c r="F8" s="63"/>
      <c r="G8" s="62"/>
    </row>
    <row r="9" spans="1:15" ht="75" x14ac:dyDescent="0.25">
      <c r="A9" s="31">
        <v>5</v>
      </c>
      <c r="B9" s="32" t="s">
        <v>28</v>
      </c>
      <c r="C9" s="33" t="str">
        <f>IF(AND(ISTEXT(B9),ISTEXT(#REF!)),"-","!")</f>
        <v>!</v>
      </c>
      <c r="D9" s="34">
        <f t="shared" si="0"/>
        <v>1</v>
      </c>
      <c r="E9" s="62">
        <f>_xlfn.IFNA(VLOOKUP(B9,Werte!A:D,2,0),"")</f>
        <v>0</v>
      </c>
      <c r="F9" s="63"/>
      <c r="G9" s="62" t="s">
        <v>59</v>
      </c>
    </row>
    <row r="10" spans="1:15" ht="210" x14ac:dyDescent="0.25">
      <c r="A10" s="31">
        <v>6</v>
      </c>
      <c r="B10" s="32" t="s">
        <v>29</v>
      </c>
      <c r="C10" s="33" t="str">
        <f>IF(AND(ISTEXT(B10),ISTEXT(#REF!)),"-","!")</f>
        <v>!</v>
      </c>
      <c r="D10" s="34">
        <f t="shared" si="0"/>
        <v>1</v>
      </c>
      <c r="E10" s="62">
        <f>_xlfn.IFNA(VLOOKUP(B10,Werte!A:D,2,0),"")</f>
        <v>0</v>
      </c>
      <c r="F10" s="63"/>
      <c r="G10" s="62" t="s">
        <v>60</v>
      </c>
    </row>
    <row r="11" spans="1:15" ht="285" x14ac:dyDescent="0.25">
      <c r="A11" s="31">
        <v>7</v>
      </c>
      <c r="B11" s="32" t="s">
        <v>30</v>
      </c>
      <c r="C11" s="33" t="str">
        <f>IF(AND(ISTEXT(B11),ISTEXT(#REF!)),"-","!")</f>
        <v>!</v>
      </c>
      <c r="D11" s="34">
        <f t="shared" si="0"/>
        <v>1</v>
      </c>
      <c r="E11" s="62">
        <f>_xlfn.IFNA(VLOOKUP(B11,Werte!A:D,2,0),"")</f>
        <v>0</v>
      </c>
      <c r="F11" s="63"/>
      <c r="G11" s="62" t="s">
        <v>63</v>
      </c>
    </row>
    <row r="12" spans="1:15" x14ac:dyDescent="0.25">
      <c r="A12" s="31">
        <v>8</v>
      </c>
      <c r="B12" s="32" t="s">
        <v>31</v>
      </c>
      <c r="C12" s="33" t="str">
        <f>IF(AND(ISTEXT(B12),ISTEXT(#REF!)),"-","!")</f>
        <v>!</v>
      </c>
      <c r="D12" s="34">
        <f t="shared" si="0"/>
        <v>1</v>
      </c>
      <c r="E12" s="62">
        <f>_xlfn.IFNA(VLOOKUP(B12,Werte!A:D,2,0),"")</f>
        <v>0</v>
      </c>
      <c r="F12" s="63"/>
      <c r="G12" s="62"/>
    </row>
    <row r="13" spans="1:15" x14ac:dyDescent="0.25">
      <c r="A13" s="31">
        <v>9</v>
      </c>
      <c r="B13" s="32" t="s">
        <v>32</v>
      </c>
      <c r="C13" s="33" t="str">
        <f>IF(AND(ISTEXT(B13),ISTEXT(#REF!)),"-","!")</f>
        <v>!</v>
      </c>
      <c r="D13" s="34">
        <f t="shared" si="0"/>
        <v>1</v>
      </c>
      <c r="E13" s="62">
        <f>_xlfn.IFNA(VLOOKUP(B13,Werte!A:D,2,0),"")</f>
        <v>0</v>
      </c>
      <c r="F13" s="63"/>
      <c r="G13" s="62"/>
    </row>
    <row r="14" spans="1:15" x14ac:dyDescent="0.25">
      <c r="A14" s="31">
        <v>10</v>
      </c>
      <c r="B14" s="32" t="s">
        <v>33</v>
      </c>
      <c r="C14" s="33" t="str">
        <f>IF(AND(ISTEXT(B14),ISTEXT(#REF!)),"-","!")</f>
        <v>!</v>
      </c>
      <c r="D14" s="34">
        <f t="shared" si="0"/>
        <v>1</v>
      </c>
      <c r="E14" s="62">
        <f>_xlfn.IFNA(VLOOKUP(B14,Werte!A:D,2,0),"")</f>
        <v>0</v>
      </c>
      <c r="F14" s="63"/>
      <c r="G14" s="62"/>
    </row>
    <row r="15" spans="1:15" x14ac:dyDescent="0.25">
      <c r="A15" s="31">
        <v>11</v>
      </c>
      <c r="B15" s="32" t="s">
        <v>34</v>
      </c>
      <c r="C15" s="33" t="str">
        <f>IF(AND(ISTEXT(B15),ISTEXT(#REF!)),"-","!")</f>
        <v>!</v>
      </c>
      <c r="D15" s="34">
        <f t="shared" si="0"/>
        <v>1</v>
      </c>
      <c r="E15" s="62">
        <f>_xlfn.IFNA(VLOOKUP(B15,Werte!A:D,2,0),"")</f>
        <v>0</v>
      </c>
      <c r="F15" s="63"/>
      <c r="G15" s="62"/>
    </row>
    <row r="16" spans="1:15" ht="75" x14ac:dyDescent="0.25">
      <c r="A16" s="31">
        <v>12</v>
      </c>
      <c r="B16" s="32" t="s">
        <v>35</v>
      </c>
      <c r="C16" s="33" t="str">
        <f>IF(AND(ISTEXT(B16),ISTEXT(#REF!)),"-","!")</f>
        <v>!</v>
      </c>
      <c r="D16" s="34">
        <f t="shared" si="0"/>
        <v>1</v>
      </c>
      <c r="E16" s="62">
        <f>_xlfn.IFNA(VLOOKUP(B16,Werte!A:D,2,0),"")</f>
        <v>0</v>
      </c>
      <c r="F16" s="63"/>
      <c r="G16" s="62" t="s">
        <v>36</v>
      </c>
    </row>
    <row r="17" spans="1:7" ht="225" x14ac:dyDescent="0.25">
      <c r="A17" s="31">
        <v>13</v>
      </c>
      <c r="B17" s="32" t="s">
        <v>37</v>
      </c>
      <c r="C17" s="33" t="str">
        <f>IF(AND(ISTEXT(B17),ISTEXT(#REF!)),"-","!")</f>
        <v>!</v>
      </c>
      <c r="D17" s="34">
        <f t="shared" si="0"/>
        <v>1</v>
      </c>
      <c r="E17" s="62">
        <f>_xlfn.IFNA(VLOOKUP(B17,Werte!A:D,2,0),"")</f>
        <v>0</v>
      </c>
      <c r="F17" s="63"/>
      <c r="G17" s="62" t="s">
        <v>62</v>
      </c>
    </row>
    <row r="18" spans="1:7" x14ac:dyDescent="0.25">
      <c r="A18" s="31">
        <v>14</v>
      </c>
      <c r="B18" s="32" t="s">
        <v>38</v>
      </c>
      <c r="C18" s="33" t="str">
        <f>IF(AND(ISTEXT(B18),ISTEXT(#REF!)),"-","!")</f>
        <v>!</v>
      </c>
      <c r="D18" s="34">
        <f t="shared" si="0"/>
        <v>1</v>
      </c>
      <c r="E18" s="62">
        <f>_xlfn.IFNA(VLOOKUP(B18,Werte!A:D,2,0),"")</f>
        <v>0</v>
      </c>
      <c r="F18" s="63"/>
      <c r="G18" s="62"/>
    </row>
    <row r="19" spans="1:7" x14ac:dyDescent="0.25">
      <c r="A19" s="31">
        <v>15</v>
      </c>
      <c r="B19" s="32" t="s">
        <v>39</v>
      </c>
      <c r="C19" s="33" t="str">
        <f>IF(AND(ISTEXT(B19),ISTEXT(#REF!)),"-","!")</f>
        <v>!</v>
      </c>
      <c r="D19" s="34">
        <f t="shared" si="0"/>
        <v>1</v>
      </c>
      <c r="E19" s="62">
        <f>_xlfn.IFNA(VLOOKUP(B19,Werte!A:D,2,0),"")</f>
        <v>0</v>
      </c>
      <c r="F19" s="63"/>
      <c r="G19" s="62"/>
    </row>
    <row r="20" spans="1:7" x14ac:dyDescent="0.25">
      <c r="A20" s="31">
        <v>16</v>
      </c>
      <c r="B20" s="32" t="s">
        <v>7</v>
      </c>
      <c r="C20" s="33" t="str">
        <f>IF(AND(ISTEXT(B20),ISTEXT(#REF!)),"-","!")</f>
        <v>!</v>
      </c>
      <c r="D20" s="34">
        <f t="shared" si="0"/>
        <v>1</v>
      </c>
      <c r="E20" s="62">
        <f>_xlfn.IFNA(VLOOKUP(B20,Werte!A:D,2,0),"")</f>
        <v>0</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3" t="s">
        <v>40</v>
      </c>
      <c r="B1" s="103"/>
      <c r="C1" s="103"/>
      <c r="D1" s="103"/>
      <c r="F1" s="104"/>
      <c r="G1" s="104"/>
      <c r="H1" s="104"/>
      <c r="I1" s="104"/>
      <c r="J1" s="104"/>
      <c r="K1" s="104"/>
      <c r="L1" s="104"/>
      <c r="M1" s="104"/>
      <c r="N1" s="104"/>
    </row>
    <row r="2" spans="1:14" s="13" customFormat="1" ht="17.25" customHeight="1" x14ac:dyDescent="0.25">
      <c r="A2" s="19" t="s">
        <v>41</v>
      </c>
      <c r="B2" s="19"/>
      <c r="C2" s="19" t="s">
        <v>23</v>
      </c>
      <c r="D2" s="19" t="s">
        <v>42</v>
      </c>
      <c r="F2" s="29"/>
      <c r="G2" s="30"/>
      <c r="H2" s="30"/>
      <c r="I2" s="30"/>
      <c r="J2" s="30"/>
      <c r="K2" s="30"/>
      <c r="L2" s="30"/>
      <c r="M2" s="30"/>
      <c r="N2" s="30"/>
    </row>
    <row r="3" spans="1:14" s="13" customFormat="1" ht="17.25" customHeight="1" x14ac:dyDescent="0.25">
      <c r="A3" s="28" t="s">
        <v>43</v>
      </c>
      <c r="B3" s="64"/>
      <c r="C3" s="19"/>
      <c r="D3" s="19"/>
      <c r="F3" s="1"/>
      <c r="G3" s="1"/>
      <c r="H3" s="1"/>
      <c r="I3" s="1"/>
      <c r="J3" s="1"/>
      <c r="K3" s="1"/>
      <c r="L3" s="1"/>
      <c r="M3" s="1"/>
      <c r="N3" s="1"/>
    </row>
    <row r="4" spans="1:14" s="10" customFormat="1" x14ac:dyDescent="0.25">
      <c r="A4" s="27" t="s">
        <v>44</v>
      </c>
      <c r="B4" s="17"/>
      <c r="C4" s="18"/>
      <c r="D4" s="20"/>
      <c r="F4" s="1"/>
      <c r="G4" s="1"/>
      <c r="H4" s="1"/>
      <c r="I4" s="1"/>
      <c r="J4" s="1"/>
      <c r="K4" s="1"/>
      <c r="L4" s="1"/>
      <c r="M4" s="1"/>
      <c r="N4" s="1"/>
    </row>
    <row r="5" spans="1:14" s="10" customFormat="1" x14ac:dyDescent="0.25">
      <c r="A5" s="27" t="s">
        <v>45</v>
      </c>
      <c r="B5" s="17"/>
      <c r="C5" s="18"/>
      <c r="D5" s="20"/>
      <c r="F5" s="1"/>
      <c r="G5" s="1"/>
      <c r="H5" s="1"/>
      <c r="I5" s="1"/>
      <c r="J5" s="1"/>
      <c r="K5" s="1"/>
      <c r="L5" s="1"/>
      <c r="M5" s="1"/>
      <c r="N5" s="1"/>
    </row>
    <row r="6" spans="1:14" x14ac:dyDescent="0.25">
      <c r="A6" s="27" t="s">
        <v>24</v>
      </c>
      <c r="B6" s="17"/>
      <c r="C6" s="18"/>
      <c r="D6" s="18"/>
    </row>
    <row r="7" spans="1:14" x14ac:dyDescent="0.25">
      <c r="A7" s="66" t="s">
        <v>25</v>
      </c>
      <c r="B7" s="17"/>
      <c r="C7" s="18"/>
      <c r="D7" s="18"/>
    </row>
    <row r="8" spans="1:14" x14ac:dyDescent="0.25">
      <c r="A8" s="66" t="s">
        <v>26</v>
      </c>
      <c r="B8" s="17"/>
      <c r="C8" s="18"/>
      <c r="D8" s="18"/>
    </row>
    <row r="9" spans="1:14" x14ac:dyDescent="0.25">
      <c r="A9" s="65" t="s">
        <v>27</v>
      </c>
      <c r="B9" s="17"/>
      <c r="C9" s="18"/>
      <c r="D9" s="18"/>
    </row>
    <row r="10" spans="1:14" ht="30" x14ac:dyDescent="0.25">
      <c r="A10" s="66" t="s">
        <v>28</v>
      </c>
      <c r="B10" s="17"/>
      <c r="C10" s="18"/>
      <c r="D10" s="18"/>
    </row>
    <row r="11" spans="1:14" ht="30" x14ac:dyDescent="0.25">
      <c r="A11" s="66" t="s">
        <v>29</v>
      </c>
      <c r="B11" s="17"/>
      <c r="C11" s="18"/>
      <c r="D11" s="18"/>
    </row>
    <row r="12" spans="1:14" x14ac:dyDescent="0.25">
      <c r="A12" s="28" t="s">
        <v>30</v>
      </c>
      <c r="B12" s="17"/>
      <c r="C12" s="18"/>
      <c r="D12" s="18"/>
    </row>
    <row r="13" spans="1:14" x14ac:dyDescent="0.25">
      <c r="A13" s="66" t="s">
        <v>31</v>
      </c>
      <c r="B13" s="17"/>
      <c r="C13" s="18"/>
      <c r="D13" s="18"/>
    </row>
    <row r="14" spans="1:14" x14ac:dyDescent="0.25">
      <c r="A14" s="66" t="s">
        <v>32</v>
      </c>
      <c r="B14" s="17"/>
      <c r="C14" s="18"/>
      <c r="D14" s="18"/>
    </row>
    <row r="15" spans="1:14" ht="30" x14ac:dyDescent="0.25">
      <c r="A15" s="66" t="s">
        <v>33</v>
      </c>
      <c r="B15" s="17"/>
      <c r="C15" s="18"/>
      <c r="D15" s="18"/>
      <c r="F15" s="104"/>
      <c r="G15" s="104"/>
      <c r="H15" s="104"/>
      <c r="I15" s="104"/>
      <c r="J15" s="104"/>
      <c r="K15" s="104"/>
      <c r="L15" s="104"/>
      <c r="M15" s="104"/>
      <c r="N15" s="104"/>
    </row>
    <row r="16" spans="1:14" x14ac:dyDescent="0.25">
      <c r="A16" s="66" t="s">
        <v>34</v>
      </c>
      <c r="B16" s="17"/>
      <c r="C16" s="18"/>
      <c r="D16" s="18"/>
    </row>
    <row r="17" spans="1:4" x14ac:dyDescent="0.25">
      <c r="A17" s="27" t="s">
        <v>35</v>
      </c>
      <c r="B17" s="17"/>
      <c r="C17" s="18"/>
      <c r="D17" s="18"/>
    </row>
    <row r="18" spans="1:4" x14ac:dyDescent="0.25">
      <c r="A18" s="27" t="s">
        <v>37</v>
      </c>
      <c r="B18" s="17"/>
      <c r="C18" s="18"/>
      <c r="D18" s="18"/>
    </row>
    <row r="19" spans="1:4" x14ac:dyDescent="0.25">
      <c r="A19" s="27" t="s">
        <v>38</v>
      </c>
      <c r="B19" s="17"/>
      <c r="C19" s="18"/>
      <c r="D19" s="18"/>
    </row>
    <row r="20" spans="1:4" x14ac:dyDescent="0.25">
      <c r="A20" s="27" t="s">
        <v>39</v>
      </c>
      <c r="B20" s="17"/>
      <c r="C20" s="18"/>
      <c r="D20" s="18"/>
    </row>
    <row r="21" spans="1:4" x14ac:dyDescent="0.25">
      <c r="A21" s="25" t="s">
        <v>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46</v>
      </c>
      <c r="D1" s="21" t="s">
        <v>47</v>
      </c>
    </row>
    <row r="2" spans="1:4" ht="15.75" thickBot="1" x14ac:dyDescent="0.3">
      <c r="A2" s="17" t="s">
        <v>48</v>
      </c>
      <c r="D2" s="22" t="s">
        <v>49</v>
      </c>
    </row>
    <row r="3" spans="1:4" x14ac:dyDescent="0.25">
      <c r="A3" s="17" t="s">
        <v>50</v>
      </c>
    </row>
    <row r="4" spans="1:4" x14ac:dyDescent="0.25">
      <c r="A4" s="17" t="s">
        <v>51</v>
      </c>
    </row>
    <row r="5" spans="1:4" x14ac:dyDescent="0.25">
      <c r="A5" s="17" t="s">
        <v>52</v>
      </c>
    </row>
    <row r="6" spans="1:4" x14ac:dyDescent="0.25">
      <c r="A6" s="17" t="s">
        <v>53</v>
      </c>
    </row>
    <row r="7" spans="1:4" x14ac:dyDescent="0.25">
      <c r="A7" s="17" t="s">
        <v>54</v>
      </c>
    </row>
    <row r="8" spans="1:4" x14ac:dyDescent="0.25">
      <c r="A8" s="17" t="s">
        <v>55</v>
      </c>
    </row>
    <row r="9" spans="1:4" x14ac:dyDescent="0.25">
      <c r="A9" s="17" t="s">
        <v>56</v>
      </c>
    </row>
    <row r="10" spans="1:4" x14ac:dyDescent="0.25">
      <c r="A10" s="17" t="s">
        <v>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2450CAD4-0B11-4F35-BDE5-B8253263B2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8a010130-dece-4e03-ad4c-275b908ff39b"/>
    <ds:schemaRef ds:uri="92124b3a-63d3-46db-9a08-cf3f5a733d85"/>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