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806A3F00-3707-44F1-A69C-C78592C4A716}" xr6:coauthVersionLast="47" xr6:coauthVersionMax="47" xr10:uidLastSave="{00000000-0000-0000-0000-000000000000}"/>
  <bookViews>
    <workbookView xWindow="286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7" i="5"/>
  <c r="E7" i="5"/>
  <c r="D7" i="5" s="1"/>
  <c r="E5" i="5"/>
  <c r="D5" i="5" s="1"/>
  <c r="A2" i="5" l="1"/>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C5" i="5" l="1"/>
  <c r="C6" i="5"/>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<sst xmlns="http://schemas.openxmlformats.org/spreadsheetml/2006/main" count="135" uniqueCount="107">
  <si>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</si>
  <si>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</si>
  <si>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</si>
  <si>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</si>
  <si>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</si>
  <si>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</si>
  <si>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</si>
  <si>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</si>
  <si>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</si>
  <si>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</si>
  <si>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</si>
  <si>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</si>
  <si>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</si>
  <si>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</si>
  <si>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</si>
  <si>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</si>
  <si>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</si>
  <si>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</si>
  <si>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</si>
  <si>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</si>
  <si>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</si>
  <si>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</si>
  <si>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</si>
  <si>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</si>
  <si>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</si>
  <si>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</si>
  <si>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</si>
  <si>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</si>
  <si>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</si>
  <si>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</si>
  <si>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</si>
  <si>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</si>
  <si>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</si>
  <si>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</si>
  <si>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</si>
  <si>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</si>
  <si>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</si>
  <si>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</si>
  <si>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</si>
  <si>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</si>
  <si>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</si>
  <si>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</si>
  <si>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</si>
  <si>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</si>
  <si>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</si>
  <si>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</si>
  <si>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</si>
  <si>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</si>
  <si>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</si>
  <si>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</si>
  <si>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</si>
  <si>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</si>
  <si>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</si>
  <si>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</si>
  <si>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</si>
  <si>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</si>
  <si>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green flexibility development GmbH</t>
  </si>
  <si>
    <t>Zur Förderung der Kosteneffizienz im Netz können Anreize zu einem Netznutzungsverhalten beitragen, das die Netzauslastung optimiert. So kann die auftretende Netzüberlastung bis zum vollständigen Netzausbau vermindert, wenn nicht verhindert und damit verbundene Kosten gesenkt werden.</t>
  </si>
  <si>
    <t xml:space="preserve">Die Netzentgelte sollen darüber hinaus den energieeffizienten Umgang mit Strom anreizen. </t>
  </si>
  <si>
    <t xml:space="preserve">In einem Energiesystem mit wachsendem Anteil erneuerbarer Energien bedeutet Energieeffizienz mehr als nur Verbrauchsreduktion, vielmehr geht es um die optimale Nutzung der fluktuierenden Erzeugung. Gerade in Zeitspannen mit hoher Einspeisung und vielen Abregelungen von erneuerbaren Energien ermöglichen Speicher Lastverschiebung und Speicherung dieser Überschüsse und tragen damit zu einer energieeffizienten Systemnutzung bei. Ein netzentgeltseitiger Anreiz für solche Anwendungen, bspw. durch eine dynamische Ausgestaltung, würde zur besseren Integration der Erneuerbaren und zur Reduktion systemischer Ineffizienzen beitragen. </t>
  </si>
  <si>
    <t>Von wesentlicher Bedeutung ist hierfür eine kostenreflexive (allgemeine) Netzentgeltsystematik, innerhalb derer die Tragung der Netzkosten durch einzelne Nutzergruppen bzw. bei einem bestimmten Netznutzungsverhalten in einem angemessenen Verhältnis zur Kostenverursachung stehen.</t>
  </si>
  <si>
    <t xml:space="preserve">Die Absicht einer verursachergerechten Netzentgeltsystematik ist zwar grundsätzlich richtig, sollte aber stärker auf das konkrete Nutzungsverhalten statt auf pauschale Einordnungen abzielen. Faktisch treten im Großteil der Zeit und in den meisten Netzregionen keine Netzengpässe auf. Akteure, die etwa durch gleichzeitige Lastspitzen oder mangelnde Flexibilität, deutlich netzbelastender agieren, sollten auch stärker in Verantwortung genommen werden. Gleichzeitig müssen Akteure wie Speicher, die netzstabilisierend und flexible agieren, systematisch entlastet werden, da sie zur Vermeidung oder Verschiebung netzkritischer Situationen beitragen. Eine stärkere Verhaltensorientierung in der Entgeltsystematik würde sowohl gerechter als auch systemeffizienter wirken. </t>
  </si>
  <si>
    <t>Eine Aufgabe wird es sein, die Netzentgeltsystematik so auszugestalten, dass der Beitrag einer die Netzanschlusskapazität schonende Kombination von Technologien in der Entgelthöhe auch Berücksichtigung findet, ohne dass die jeweiligen technologischen Einzelspezifikationen mit einzelnen Netzentgeltelementen belegt werden müssten.</t>
  </si>
  <si>
    <t>Wir begrüßen den Ansatz, dass technologische Kombinationen, die die Netzanschlusskapazität schonen, bei der Entgelthöhe berücksichtigt werden. Für stationäre Speicher, die keine Endverbraucher im klassischen Sinne sind, muss dies konsequent bedeuten: netzdienliches Verhalten = keine Netzentgelte. Speicher, die Lastspitzen kappen, eine bedarfsgerechte Rückspeisung ermöglichen und Einspeisungen aus erneuerbaren Quellen verschieben, belasten das Netz nicht, sondern entlasten es. Diese Wirkung muss in der Netzentgeltlogik klar abgebildet werden – idealerweise durch eine vollständige Entgeltbefreiung bei nachweislich netzdienlichem oder netzneutralem Betrieb ohne zusätzliche Differenzierung nach Technologiespezifika.</t>
  </si>
  <si>
    <t>Speicher und Elektrolyseure, von Netzentgeltzahlungen ausgenommen, ohne dass dafür eine Gegenleistung für das Netz erbracht wird.</t>
  </si>
  <si>
    <t>Die Aussage, Speicher und Elektrolyseure seien von Netzentgeltzahlungen ausgenommen, ohne eine Gegenleistung für das Netz zu erbringen, greift zu kurz. Es ist nicht die technologische Eigenschaft von Speichern, die eine Gegenleistung verfehlen – es ist die bestehende Netzentgeltsystematik, die für ein zentralisiertes, lastgetriebenes System entworfen wurde. Die heutige Realität erfordert flexiblere, dezentrale und dynamisch reagierende Akteure – genau das leisten Speicher und auch Elektrolyseure bereits heute. Netzdienliches Verhalten und ein gleichzeitiger marktdienlicher Betrieb sind aus Sicht von BESS technologisch und wirtschaftlich möglich, es bedarf aber der entsprechenden regulatorischen Rahmenbedingungen.</t>
  </si>
  <si>
    <t>Dabei sind folgende Preiselemente als Einspeiseentgelt grundsätzlich denkbar: Arbeitspreis: Alle Einspeiser haben ein Entgelt auf ihre eingespeiste Arbeit (€/MWh) zu zahlen</t>
  </si>
  <si>
    <t>Die Einführung eines pauschalen Arbeitspreises (€/MWh) auf die Einspeisung würde die wirtschaftliche Tragfähigkeit von BESS grundsätzlich in Frage stellen. Speicher sind keine klassischen Erzeuger, die in das Netz erzeugte Energie einspeisen – ihre Systemfunktion besteht vor allem in der zeitlichen Flexibilisierung von Energie. Um ihr Flexibilitätspotenzial optimal zu hebeln, sollten Speicher möglichst immer arbeiten können. Eine netzunabhängige Belastung auf jede eingespeiste MWh würde das verhindern. Ein statischer Arbeitspreis ist daher für Speicher nicht sachgerecht. Wenn Speicher mit Netzentgelten belegt werden, muss dieser ein dynamischer Arbeitspreis sein, der einen netzdienlichen Speicherbetrieb anreizt und Redispatch-Kosten reduziert. Nur so lässt sich vermeiden, dass Speicher aus wirtschaftlichen Gründen im falschen Moment nicht in das Netz einspeisen.</t>
  </si>
  <si>
    <t xml:space="preserve">Die Einführung von BKZ ist besonders in Hinblick auf Engpässen bei Anschlusskapazitäten und der Vermeidung von Spekulationsanschlussanfragen grundsätzlich nachvollziehbar. Eine pauschale Anwendung verfehlt aber ihre Lenkungswirkung und bestraft auch netzdienliche Anlagen. Die Verpflichtung der Zahlung von BKZ sollte für BESS perspektivisch nur dann erfolgen, wenn der Speicher nachweislich das Netz belastet. Verursacht ein nicht netzdienlicher oder netzneutraler Betrieb zusätzliche Kosten für Netzausbau oder Redispatch-Management, so ist eine Beteiligung an den Netzkosten nach dem Prinzip der Kostenreflexivität gerechtfertigt. Die Einführung eines einmaligen BKZ ist als Lenkungsinstrument im Zuge des Netzanschlusses grundsätzlich also sinnvoll, wenn die Erhebung auf objektiv messbarer Netzbelastung basiert. Für netzdienliche oder netzneutrale Anlagen sollte langfristig kein BKZ erhoben werden. Notwendige Voraussetzung dafür ist eine klare, überprüfbare und bundesweit einheitliche Definition der Kategorien netzdienlich, netzneutral und netzbelastend. Die Definitionen müssen mit transparenten und diskriminierungsfreien Parametern unterlegt werden. Eine subjektive Bewertung durch Netzbetreiber, wie sie aktuell in Bayern für Speicher angewandt wird, ist mit den Grundprinzipien eines regulierten Netzzugangs nicht vereinbar. </t>
  </si>
  <si>
    <t>Eine Dynamisierung der Netzentgelte müsste zunächst die Frage beantworten, welches Ziel oder welche Ziele damit verfolgt werden: Geht es im Umfeld der Zielebene Anreizfunktion um eine optimale Ausnutzung und eine möglichst freizügige Nutzung der vorhandenen Kapazität, um auf Preissignale der Strommärkte zu reagieren? Oder auch um ein Instrument für Netzbetreiber, weiteren Kapazitätsausbau durch Dämpfung der Nachfrage nach Transportkapazität zu verringern?</t>
  </si>
  <si>
    <t xml:space="preserve">Die Gegenüberstellung von marktdienlicher Flexibilitätsnutzung und Vermeidung von Netzausbau durch Dämpfung der Netzbelastung basiert auf einem grundlegenden Missverständnis, dass beide Ziele nicht zeitgleich erreicht werden können. Die Ziele widersprechen sich jedoch nicht und können mit intelligent eingesetzten Speichern gleichzeitig erreicht werden. In über 95 % der Zeit (15-Minuten-Leistungsintervalle) besteht kein Engpasskonflikt zwischen netzdienlicher und marktgetriebener Fahrweise von Speichern. Mit gezielten Signalen der VNB zur Steuerung und durch dynamisch lokale Preissignale könnten die verbleibendenden 5 % netzdienlich nachjustiert und synchronisiert werden, ohne die Wirtschaftlichkeit des Speicherbetriebs zu gefährden oder eine direkte Steuerung durch den Netzbetreiber notwendig zu machen.   </t>
  </si>
  <si>
    <t>Offen ist auch, ob der aktuelle Zuschnitt der Netzgebiete überhaupt geeignet ist, um eines der oben genannten Ziele zu verfolgen. Manche Netzbetreiber müssten wahrscheinlich ihre Netzgebiete unterteilen und seitens des Regulierers wäre der Grundsatz, ein Netzbetreiber, ein Netzentgelt, zu hinterfragen. Andere Netzgebiete könnten schlicht zu klein für dynamische Netzentgelte und deren Nutzung durch marktlich aktive Kunden sein.</t>
  </si>
  <si>
    <t xml:space="preserve">Muss hinterfragt werden, physikalische optimale und netzdienliche Nutzung der vorhandenen Netzkapazitäten darf nicht an gesetzgeberisch geschaffenen Eigentumsverhältnissen scheitern.  </t>
  </si>
  <si>
    <t>Zudem stellt sich bei der konkreten Ausgestaltung die Herausforderung, dass dynamische Netzentgelte des Anschlussnetzbetreibers erst einmal nur die Auslastung der Anschlussebene widerspiegeln und nicht die der vorgelagerten Netzebenen. Knappheitssignale der verschiedenen Netzebenen sind dabei nicht unbedingt kongruent, sondern häufig gegenläufig. Es ist jedenfalls zu beachten, dass ein Signal in einer Ebene auch Auswirkungen auf andere Ebenen mit sich bringt. Ob und wie ein konsistentes Signal gebildet werden könnte, gilt es zu diskutieren. Das betrifft auch die Frage, welche Preiskomponente denn für welches Ziele zu dynamisieren wäre und ob dafür Anpassungen an der Kostenwälzung notwendig wären.</t>
  </si>
  <si>
    <t>Öffentlich diskutiert wird auch der Vorschlag, in Zeiten, in denen der Netzbetreiber nach entsprechender Prognose keinerlei Engpässe erwartet, die Netznutzung nicht zu bepreisen.</t>
  </si>
  <si>
    <t xml:space="preserve">Preissignale müssen so ausgestaltet sein, dass sie die tagesaktuelle Netzbelastung widerspiegeln und sowohl Anreize für netzdienliches Verhalten setzen als auch eine angemessene Entgelthöhe im Falle von Netzüberlastung sicherstellen. In nicht kritischen Netzsituationen sollten Speicher „frei agieren“ können. Aktuell machen die Umlagen für Netzentgelte rund 30 % des Strompreises aus, Preissignale an der Börse sind daher nicht verlässlich wahrzunehmen. Daraus folgt, dass bei netzdienlichem Verhalten die Netzentgelte gegen Null gehen sollten, um Flexibilität der Marktakteure zu fordern und Einsparpotentiale zu realisieren.   </t>
  </si>
  <si>
    <t>Eine stärkere Orientierung an den Knappheiten des Netzes und damit an kurzfristigen Grenzkosten würde die Kostenreflexivität erhöhen. Es könnten sich jedoch negative Auswirkungen auf die Kostentragfähigkeit Einzelner ergeben. Für den Fall, dass dynamische Netzentgelte für alle verpflichtend eingeführt werden, könnten Verbraucher ohne Flexibilitätspotenzial – je nach Ausprägung der dynamischen Netzentgelte – stark belastet werden. Dies gilt insbesondere, wenn deren gewöhnliches Verbrauchsschema in die Hochpreiszeitfenster fällt.</t>
  </si>
  <si>
    <t>Flexibilität ist keine feste Eigenschaft, sondern eine investierbare Fähigkeit und Flexibilitätspotenziale sind durch Speicher grundsätzlich für Verbraucher erschließbar. Aufgabe des Regulierungsrahmens sollte daher auch sein, Investitionsanreize für Flexibilitätstechnologien zu setzen, die gleichzeitig die individuellen Kostentragfähigkeit verbessert, die Netzinfrastruktur entlastet und das Gesamtsystem stabilisiert.</t>
  </si>
  <si>
    <t>Speicher nehmen im Strommarkt eine Doppelrolle ein, die sich auch in der Nutzung des Netzes widerspiegelt. Sie beziehen einerseits, typischerweise zu Zeiten hohen Stromangebots und niedriger Preise, Strom aus dem Netz der allgemeinen Versorgung, speichern diese in Form von chemischer Energie, Bewegungsenergie, Potentialenergie oder Wärmeenergie und sind insofern als Verbraucher anzusehen.</t>
  </si>
  <si>
    <t xml:space="preserve">Speicher sind aus unserer Sicht keine Endverbraucher im eigentlichen Sinne, sondern Systemkomponenten, da der gespeicherte Strom nicht final genutzt, sondern lediglich zwischengespeichert wird. Der Systemgedanke der Energiewende verlangt eine Funktionstrennung zwischen Verbrauchs- und Flexibilitätseinheit. 
§3 Nr. 15d EnWG nimmt bereits eine Abgrenzung von Energiespeicheranlagen vor, da „die endgültige Nutzung elektrischer Energie auf einen späteren Zeitpunkt als den ihrer Erzeugung verschoben wird“. Diese Tatsache sollte im Gesamtsystem Anerkennung finden. </t>
  </si>
  <si>
    <t xml:space="preserve">Zeitversetzt speisen sie, typischerweise zu Zeiten hoher Strompreise, auch Strom in das Netz der allgemeinen Versorgung ein, was sie zeitlich versetzt zu Erzeugern macht. Durch diese Eigenschaften und ihr damit verbundenes zeitliches Flexibilitätspotenzial können sie einen zunehmend wichtiger werdenden Beitrag zur Versorgungssicherheit, vor allem aber einen volkswirtschaftlich sinnvollen Beitrag zur Vermeidung übermäßiger Preisschwankungen an den Stromhandelsmärkten leisten. </t>
  </si>
  <si>
    <t>Speicher sind keine klassischen Erzeuger, sondern zeitlich und systemisch adaptive Flexibilitätsakteure. Sie verschieben bestehende Energieflüsse, statt neue Erzeugungslasten zu verursachen. Ihre Rückspeisung erfolgt gezielt antizyklisch, oft in Lastsituationen mit Netzbedarf – und nicht pauschal.</t>
  </si>
  <si>
    <t>Derzeit sind Speicher im Grundsatz nur im Hinblick auf die Entnahme und den Verbrauch von Elektrizität entgeltpflichtig. Sowohl beim Bezug aus dem Netz, als auch bei der Ausspeisung in das Netz findet allerdings eine Nutzung des Netzes statt, die grundsätzlich genau wie jede andere Nutzung eines vermögenswerten Gutes auch, zu bezahlen sein sollte. Da derzeit auf die Einspeisung keine Entgelte erhoben werden, kann folglich auch keine Doppelbelastung festgestellt werden.</t>
  </si>
  <si>
    <t>Aufgabe und Ziel von Speichern ist es, die endgültige Nutzung elektrischer Energie auf einen späteren Zeitpunkt als den ihrer Erzeugung zu verschieben (§3 Nr. 15d EnWG). 
Werden Speicher mit Netzentgelten belegt, liegt bei den Betreibern in der Tat nur dann eine Doppelbelastung vor, wenn sowohl beim Bezug aus dem Netz, als auch bei der Ausspeisung in das Netz Entgelte erhoben werden. 
In jedem Fall liegt bei der Erhebung von Entgelten aber eine Doppelbelastung der kWh Strom aus erneuerbaren Energien beim Endverbraucher vor, wenn die kWh durch einen Speicher im Sinne der kosteneffizienten Integration von EE im Netz zwischengespeichert wurde. Wie im vorherigen Absatz festgestellt, können Speicher einen sinnvollen Beitrag zur Vermeidung von übermäßigen Preisschwankungen leisten. Durch die Doppelbelastung der Endverbraucher, die zwischenzeitlich gespeicherten Strom nutzen, würde dieser Beitrag aktiv geschmälert werden.</t>
  </si>
  <si>
    <t>Dessen ungeachtet ist ein Großteil der Speicher derzeit aufgrund von Vollbefreiungen und Rabattierungen von der Netzentgeltzahlung befreit, bzw. entlastet. Diese Privilegierungen entfallen – soweit keine Folgeregelungen getroffen werden – zum 31.12.2028 und Speicher unterlägen ab diesem Zeitpunkt der allgemeinen Netzentgeltsystematik.</t>
  </si>
  <si>
    <t>Wie bereits im letzten Absatz aufgegriffen, existieren eine Reihe von gesetzlichen Netzentgeltprivilegierungen zugunsten von Speichern. Allerdings werden hier nicht alle Arten von Speichern gleichbehandelt, was natürlich bei einem behördlich festzulegenden Entgeltsystem Fragen aufwirft. So erhalten netzgekoppelte Stromspeicher, und erweiterte Pumpspeicher, die Strom aus dem Netz beziehen und wieder in dasselbe Netz zurückspeisen, sowie Elektrolyseure für 20 Jahre eine vollständige Entgeltbefreiung – ohne dabei eine Gegenleistung für das Netz zu erbringen.</t>
  </si>
  <si>
    <t>Die Vielzahl an existierenden Regelungen zur Bepreisung und Abgrenzung von Speicherbezug und deren gelegentliche Undurchschaubarkeit stellen den Lieferantenmarkt sowie die Speicherwirtschaft vor Herausforderungen.</t>
  </si>
  <si>
    <t xml:space="preserve">green flexibility begrüßt den Ansatz, hier klare Vereinfachungen zu treffen, die mit einer langfristigen und klaren Stellung bzw. Marktrolle von Speichern einhergehen und eine netzdienliche Fahrweise voraussetzen. </t>
  </si>
  <si>
    <t>Der besonderen und einzigartigen Eigenschaften von Speichern im Energiesystem sollte durch dynamische und lokale Preissignale Rechnung getragen werden, beispielsweise durch ein Sondernetzentgelt in Form eines dynamischen Arbeitspreises. 
Die heutige Realität im Energiesystem erfordert flexiblere, dezentrale und dynamisch reagierende Akteure – genau das leisten Speicher und auch Elektrolyseure bereits heute. Netzdienliches oder netzneutrales Verhalten und ein marktdienlicher Betrieb sind aus Sicht von BESS technologisch und wirtschaftlich möglich, insbesondere dann, wenn ihr Einsatz zeitlich adaptiv und lokal abgestimmt erfolgt. 
Entscheidend ist dabei: Die Entgeltsystematik sollte nicht Technologie an sich privilegieren, sondern Flexibilität und Netzdienlichkeit/Netznetzneutralität als messbare, marktorientierte Kriterien vergüten.</t>
  </si>
  <si>
    <t>Auch kann die Vollbefreiung von Speichern von den Netzentgelten als eine Diskriminierung gegenüber anderen Netznutzern angesehen werden, die gleiche oder ähnliche Kosten im Stromnetz verursachen sowie einen gleichen Beitrag zur Netzentlastung leisten.</t>
  </si>
  <si>
    <t xml:space="preserve">Eine Diskriminierung von weiteren Netznutzern kann aus Sicht von green flexibility nur vorliegen, wenn diese die gleichen Eigenschaften wie Speicher vorweisen würden. Wenn andere Netznutzer keine Energie verbrauchen und Lasten ebenfalls lediglich zeitlich verschieben, sollten sie als Speicher behandelt werden. </t>
  </si>
  <si>
    <t>Für das Stromsystem wäre es daher sinnvoll, ein Netzentgeltregime für Speicher zu finden, welches das Agieren an Strom- und Systemdienstleistungsmärkten so wenig wie möglich einschränkt und gleichzeitig einen kostenreflexiven Finanzierungsbeitrag für das Netz erbringt. Das heißt auch, dass der Finanzierungsbeitrag der Speicher umso geringer ausfallen kann, desto geringer die Kosten sind, die sie verursachen.</t>
  </si>
  <si>
    <t>Dabei bekommt der Anschlussnetzbetreiber bei Netzüberlastungen das Recht, einschränkende Vorgaben zu Netzeinspeisung oder Netzbezug zu machen. Diese Vorgaben können je nach Ausgestaltung weit im Voraus oder dynamisch mit kurzer Frist kommuniziert werden. Diese Möglichkeit würde eine netzorientierte Einbindung der Speicher sicherstellen. Im Gegenzug erhält der Speicherbetreiber einen Rabatt. Insbesondere für Speicher, die Arbitrage an Strommärkten betreiben, wäre ein Rabatt auf den Arbeitspreis (ggf. zu 100 %) sinnvoll. Andere Entgeltkomponenten müssten jedoch entrichtet werden, um eine adäquate Beteiligung an den Netzkosten sicherzustellen. Dabei ist zu diskutieren, inwieweit diese Verträge standardisiert werden müssen, um trotz aller Besonderheiten in den einzelnen Netzen eine einfache und einheitliche Umsetzung zu gewährleisten.</t>
  </si>
  <si>
    <t xml:space="preserve">Es wären selbstverständlich weitere Anknüpfungspunkte für eine netzorientierte Einbindung von Speichern ins Netz – wie beispielsweise ein Rabatt, der sich an der Standortwahl orientiert – denkbar. Ob ein solcher Rabatt sinnvoll ist, wäre jedoch intensiv zu prüfen. Der Bundesnetzagentur liegen Studien vor, nach denen nicht die Lage eines Speichers, sondern dessen jeweilige Betriebsweise sich belastend und damit kostentreibend auf die Netze auswirkt. </t>
  </si>
  <si>
    <t xml:space="preserve">Die Betriebsweise von Speichern hat grundsätzlich die betriebswirtschaftliche Optimierung der Anlage als Ziel. Dieser Logik entsprechend sollten eine langfristige Netzentgeltsystematik und die Netzdienlichkeit übereinanderliegen, was, wie oben ausgeführt, durch z.B. lokale Preissignale möglich wäre. Hierdurch würde sich die Betriebsweise nicht kostentreibend auf die Netze auswirken. Im heutigen Strommarktdesign ist es durch den einheitlichen Preis jedoch möglich, dass Speicher sich ggf. nicht so verhalten wie lokal benötigt. Die Netzwirksamkeit ist aber schon vom Standort abhängig (da jedes Netzgebiet individuell ist – was verbaut ist, welche Engpässe auftreten, welche Abnehmer im Netzgebiet aktiv sind, etc.). Auch die Lage im Netz (Spannungsebene, Knotenbelastung) ist entscheidend für die Wirkung und den Einfluss auf die Kosten. </t>
  </si>
  <si>
    <t>Die Möglichkeit, flexible Netzanschlussverträge auszuhandeln, bringt einen erhöhten administrativen Aufwand mit sich. Würden den Netzbetreibern hier weitgehende Freiräume für die Ausgestaltung geboten, ist diskriminierendes Verhalten nicht auszuschließen.</t>
  </si>
  <si>
    <t>Der Gestaltungsspielraum bei den Netzbetreibern darf nicht so groß sein, dass ein diskriminierungsfreier Netzzugang für alle Akteure bedroht ist. Hierzu bedarf es klarer Standardisierungen und Pflichten, die nachvollziehbar und überprüfbar sein müssen und insbesondere die folgenden Parameter verbindlich festlegen: 
- Eine maximalen %-Zahl der Einschränkungen (z.B. 5-8% der Viertelstunden oder alternativ eine Stundenzahl pro Jahr)
- Eine Definition der Richtung der Einschränkung (z.B. nur der Bezug des Speichers ist eingeschränkt)
- Eine Definition von bestimmten Merkmalen für netzseitige Eingriffe und daran geknüpfte Ziele des Netzbetreibers (z.B. Solareinspeisespitzen im Sommer nicht weiter steigern)
- Eine Zeitschiene für die Einschränkungen (z.B. für die ersten fünf Jahre der Anschlussnutzung)
-Die Kommunikationswege und einhergehende Deadlines (z.B. Kommunikation der Einschränkungen bis T-1, 07:00 Uhr)
- Die betroffenen Märkte – eine Limitierung auf den Stromhandel und damit die Ausnahme der Regelleistung ist zum Beispiel denkbar. Insbesondere aus Systemsicht wäre es fatal, wenn ein Großteil der in Deutschland gebauten Speicher, während Wind-/ Solarspitzen das Netz nicht stabilisieren könnten.</t>
  </si>
  <si>
    <t>Der BKZ für Einspeiser könnte ergänzend zum Einspeiseentgelt im Zuge der Anschlusserstellung und - erweiterung einmalig vom Anschlussnehmer entrichtet werden. Damit könnte ein Preissignal gesendet werden, welches einen Anreiz zum sparsamen Umgang mit Netzanschlusskapazität oder zur netzdienlichen Ansiedlung neuer Erzeugungskapazitäten setzt.</t>
  </si>
  <si>
    <t>Sondernetzentgelte sind europarechtlich zulässig, sofern die Gegenleistungen für das Energieversorgungsystem in einem angemessenen Verhältnis zu der gewährten Privilegierung stehen. Ob die bestehenden Sondertatbestände diesen Kriterien gerecht werden, kann in Frage gestellt werden. Zudem steht die faktische Vollbefreiung für einige Speicher im Widerspruch zum Grundsatz der Kostenreflexivität, da die Privilegierten überhaupt keinen Beitrag zur Deckung der (durch sie mitverursachten) Netzkosten leisten.</t>
  </si>
  <si>
    <t>Um eine wirtschaftliche Vermarktung eines Batteriespeichers zu gewährleisten, müssen wir als Betreiber spätestens T-1 um 07:30 Uhr (präferiert 07:00 Uhr) über die mögliche Fahrweise informiert werden, um rechtzeitig entscheiden zu können, ob der jeweilige Speicher für den nächsten Tag in die Regelleistung gehen kann (Auktion der Primärregelleistung schließt um T-1 08:00 Uhr). 
Zur Standardisierung im Markt und zur Vereinheitlichung der historisch bedingten unterschiedlichen Vorgaben in Netzanschlussverträgen deutscher Verteilnetzbetreiber sollten insbesondere die folgenden technischen Randbedingungen standardisiert werden: 
- Definition und Kommunikation von Einschränkungen (z.B. über standardisierte Indikatoren oder Schnittstellen)
- Kommunikationsprotokolle (für die Übermittlung der Einschränkungen)
- Einheitliche Anforderungen an Blindleistungserbringung und Regelverhalten</t>
  </si>
  <si>
    <t xml:space="preserve">Die Kostenreflexivität wird gestärkt, da Speicher im Gegensatz zum Status quo adäquat an den Netzkosten beteiligt werden. Im Vergleich mit der Vollbefreiung steigt die Belastung für Speicherbetreiber, jedoch dürfte eine geeignete Beteiligung an den Netzkosten, die die besonderen Belange der Speicher im Blick hat, deren Kostentragfähigkeit nicht grundsätzlich in Frage stellen.
- Gibt es andere Vorschläge, wie ein geeignetes Netzentgeltregime für Speicher aussehen könnte? </t>
  </si>
  <si>
    <t>green flexibility begrüßt den Ansatz, durch geeignet Anreize ein netzdienliches oder netzneutrales Verhalten der Netznutzer zu fördern und somit die Netzauslastung zu optimieren. BESS verfügen über ein besonders hohes Potenzial für eine netzdienliche Betriebsweise, insbesondere in hohen Auslastungsphasen oder bei regionalen Netzengpässen. 
Entscheidend ist hierfür jedoch ein langfristig angelegter Regulierungsrahmen über einen Zeithorizont von 15-20 Jahren, der solche Investitionen planbar macht. Richtig gestaltet, kann netzdienliches oder netzneutrales Verhalten von Speichern durch vermiedene Ausbaumaßnahmen, eingesparte Redispatch-Kosten und eine effiziente Nutzung bestehender Infrastruktur dauerhaft zu einer Reduktion von systemischen Netzkosten führen. Die Netzunterstützung sollte dabei nicht im Widerspruch zu markgetriebener Optimierung stehen – beides kann und sollte sich im Sinne der Systemeffizienz gegenseitig verstärken.</t>
  </si>
  <si>
    <t xml:space="preserve">Die Herausforderungen in der Analyse über die Auslastung über die verschiedenen Netzebenen hinweg ist anzuerkennen, sollten jedoch kein Argument gegen die Einführung dynamischer Entgelte sein. Es bedarf eines konsistenten, systemischen und transparenten Preissignalmodells, das auf ein 100%-EE-gestütztes Energiesystem ausgelegt ist, durch zeitvariable, dynamische Netzentgelte zudem langfristig tragbar ist und im Hinblick auf ein zukünftig vollständig digitalisiertes Netz effizient angewandt werden kann. Speicherbetreiber brauchen konsistente, transparente Signale, um Systemdienstleistungen und marktliche Flexibilität zuverlässig anbieten zu können. Die Diskussion sollte genau hier ansetzen und zielgerechte Lösungsansätze gemeinsam mit Regulierern, Netzbetreiber und Netznutzern in einem breit angelegten Stakeholderdialog entwickeln, die auch den aktuellen Digitalisierungsgrad der Netze realistisch berücksichtigen. </t>
  </si>
  <si>
    <t>Wenn Speicher netzneutral oder netzdienlich betrieben werden und somit keine Kosten im Stromnetz verursachen, müssen sie dieses auch entgeltfrei nutzen können. Alles andere würde der Logik und dem Sinn von Speichern in einem erneuerbaren Energiesystem widersprechen.</t>
  </si>
  <si>
    <t>Die Belastung durch statische Netzentgelte auf die Arbeit €/kWh würde die Kostentragfähigkeit marktwirtschaftlich betriebener BESS grundsätzlich in Frage stellen. Für das Ziel einer Kostenreflexivität dürfen nur tatsächlich verursachte zusätzliche Netzkosten berücksichtigt werden. Da Speicher als einziger Marktakteur den Strom nicht verbrauchen, sondern Lasten nur verschieben, muss es die markgetriebene Möglichkeit geben, eine vollständig netzneutrale oder netzdienliche Betriebsweise zu fahren. Dies darf regulatorisch nicht bestraft, sondern muss ermöglicht werden,  auch im Sinne einer kosteneffizienten Energiewende. Dieses Ziel ist durch ein Sondernetzentgelt in Form eines dynamischen Arbeitspreises möglich.</t>
  </si>
  <si>
    <t>Wie bereits oben zu Kapitel „Abgleich des Status quo mit dem Zielbild“ ausgeführt, verkennt die hier zugrunde gelegte Prämisse Ursache und Wirkung. 
Es ist nicht die Speichertechnologie, die eine Gegenleistung verfehlen – es ist die bestehende Netzentgeltsystematik, die für ein zentralisiertes, lastgetriebenes System entworfen wurde. Die heutige Realität erfordert flexiblere, dezentrale und dynamisch reagierende Akteure – genau das leisten Speicher bereits heute. Netzdienliches Verhalten und ein marktdienlicher Betrieb sind aus Sicht von BESS-Betrieb technologisch und wirtschaftlich möglich, es bedarf aber entsprechender regulatorischer Rahmenbedingungen.</t>
  </si>
  <si>
    <t>BESS werden ohne staatliche Förderung markt- und wettbewerblich gebaut und betrieben und sind bei green flexibility bereits heute durch individuelle Netzanschlussverträge (FCA) mit den jeweiligen Netzbetreibern oft netzneutral oder netzdienlich im Betrieb, beispielsweise in unseren Projekt in[...]. Bei green flexibility sehen wir das Interesse auf Seiten der Netzbetreiber zum aktiven Dialog und bringen unsere Erfahrung auch in zukünftigen Projekten gerne ein, um gezielt Praxis-Beispiele voranzutreiben. Um die Netzdienlichkeit von BESS als systemische Grundvoraussetzung zu verankern, muss sich diese mit der betriebswirtschaftlich optimierten Fahrweise decken. Dies kann in einem ersten Schritt durch standardisierte Vereinbarungen mit den Netzbetreibern erreicht werden, die in einer festzulegenden Anzahl von Stunden regelnde bzw. einschränkende Vorgaben geben können, die gezielt in die Fahrweise der BESS eingreifen. Langfristig kann dieser Automatismus durch lokale Preissignale gesichert werden. 
Durch die Belastung von BESS mit Netzentgelten, obwohl Lasten nur zeitlich verschoben werden, wird der privatwirtschaftliche und förderfreie Bau von BESS als gesellschaftlich und politisch gewollte Säule der Energiewende betriebswirtschaftlich nicht mehr tragfähig. Entsprechend müssten neue regulatorische Fördermodelle entwickelt werden, die die Komplexität und Bürokratie im Markt unnötig erhöhen würde.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</si>
</sst>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7" borderId="20" xfId="0" quotePrefix="1" applyFont="1" applyFill="1" applyBorder="1" applyProtection="1">
      <protection locked="0"/>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opLeftCell="A5"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9" t="s">
        <v>26</v>
      </c>
      <c r="B1" s="80"/>
      <c r="C1" s="80"/>
      <c r="D1" s="81"/>
    </row>
    <row r="2" spans="1:5" x14ac:dyDescent="0.25">
      <c r="A2" s="89"/>
      <c r="B2" s="90"/>
      <c r="C2" s="90"/>
      <c r="D2" s="91"/>
    </row>
    <row r="3" spans="1:5" ht="16.5" x14ac:dyDescent="0.25">
      <c r="A3" s="92" t="s">
        <v>25</v>
      </c>
      <c r="B3" s="93"/>
      <c r="C3" s="35"/>
      <c r="D3" s="36"/>
    </row>
    <row r="4" spans="1:5" ht="16.5" x14ac:dyDescent="0.25">
      <c r="A4" s="37"/>
      <c r="B4" s="38"/>
      <c r="C4" s="38"/>
      <c r="D4" s="39"/>
    </row>
    <row r="5" spans="1:5" ht="16.5" x14ac:dyDescent="0.25">
      <c r="A5" s="40" t="s">
        <v>51</v>
      </c>
      <c r="B5" s="41"/>
      <c r="C5" s="41"/>
      <c r="D5" s="42"/>
    </row>
    <row r="6" spans="1:5" ht="34.5" customHeight="1" x14ac:dyDescent="0.25">
      <c r="A6" s="96" t="s">
        <v>52</v>
      </c>
      <c r="B6" s="97"/>
      <c r="C6" s="97"/>
      <c r="D6" s="98"/>
    </row>
    <row r="7" spans="1:5" ht="11.25" customHeight="1" x14ac:dyDescent="0.25">
      <c r="A7" s="96"/>
      <c r="B7" s="97"/>
      <c r="C7" s="97"/>
      <c r="D7" s="98"/>
    </row>
    <row r="8" spans="1:5" ht="17.25" customHeight="1" x14ac:dyDescent="0.25">
      <c r="A8" s="96"/>
      <c r="B8" s="97"/>
      <c r="C8" s="97"/>
      <c r="D8" s="98"/>
    </row>
    <row r="9" spans="1:5" ht="15" customHeight="1" x14ac:dyDescent="0.25">
      <c r="A9" s="96"/>
      <c r="B9" s="97"/>
      <c r="C9" s="97"/>
      <c r="D9" s="98"/>
    </row>
    <row r="10" spans="1:5" ht="16.5" x14ac:dyDescent="0.25">
      <c r="A10" s="40" t="s">
        <v>0</v>
      </c>
      <c r="B10" s="41"/>
      <c r="C10" s="41"/>
      <c r="D10" s="42"/>
    </row>
    <row r="11" spans="1:5" ht="15.75" customHeight="1" x14ac:dyDescent="0.25">
      <c r="A11" s="37"/>
      <c r="B11" s="43"/>
      <c r="C11" s="43"/>
      <c r="D11" s="39"/>
    </row>
    <row r="12" spans="1:5" ht="15.75" x14ac:dyDescent="0.25">
      <c r="A12" s="87" t="s">
        <v>27</v>
      </c>
      <c r="B12" s="88"/>
      <c r="C12" s="85" t="s">
        <v>56</v>
      </c>
      <c r="D12" s="86"/>
      <c r="E12" s="5"/>
    </row>
    <row r="13" spans="1:5" ht="15.75" x14ac:dyDescent="0.25">
      <c r="A13" s="44"/>
      <c r="B13" s="43"/>
      <c r="C13" s="45" t="s">
        <v>19</v>
      </c>
      <c r="D13" s="46" t="s">
        <v>11</v>
      </c>
      <c r="E13" s="5"/>
    </row>
    <row r="14" spans="1:5" ht="15.75" x14ac:dyDescent="0.25">
      <c r="A14" s="47"/>
      <c r="B14" s="43" t="s">
        <v>23</v>
      </c>
      <c r="C14" s="48"/>
      <c r="D14" s="49"/>
      <c r="E14" s="5"/>
    </row>
    <row r="15" spans="1:5" ht="15.75" x14ac:dyDescent="0.25">
      <c r="A15" s="50" t="s">
        <v>20</v>
      </c>
      <c r="B15" s="51"/>
      <c r="C15" s="52" t="s">
        <v>18</v>
      </c>
      <c r="D15" s="53"/>
      <c r="E15" s="5"/>
    </row>
    <row r="16" spans="1:5" ht="15.75" x14ac:dyDescent="0.25">
      <c r="A16" s="50" t="s">
        <v>21</v>
      </c>
      <c r="B16" s="51"/>
      <c r="C16" s="54"/>
      <c r="D16" s="55"/>
      <c r="E16" s="5"/>
    </row>
    <row r="17" spans="1:5" ht="15.75" x14ac:dyDescent="0.25">
      <c r="A17" s="50" t="s">
        <v>1</v>
      </c>
      <c r="B17" s="56"/>
      <c r="C17" s="52" t="s">
        <v>2</v>
      </c>
      <c r="D17" s="67"/>
      <c r="E17" s="5"/>
    </row>
    <row r="18" spans="1:5" ht="15.75" customHeight="1" x14ac:dyDescent="0.25">
      <c r="A18" s="57"/>
      <c r="B18" s="94" t="s">
        <v>28</v>
      </c>
      <c r="C18" s="94"/>
      <c r="D18" s="95"/>
      <c r="E18" s="5"/>
    </row>
    <row r="19" spans="1:5" ht="19.5" customHeight="1" x14ac:dyDescent="0.25">
      <c r="A19" s="58"/>
      <c r="B19" s="94"/>
      <c r="C19" s="94"/>
      <c r="D19" s="95"/>
      <c r="E19" s="5"/>
    </row>
    <row r="20" spans="1:5" ht="24.95" customHeight="1" thickBot="1" x14ac:dyDescent="0.3">
      <c r="A20" s="82" t="s">
        <v>13</v>
      </c>
      <c r="B20" s="83"/>
      <c r="C20" s="83"/>
      <c r="D20" s="84"/>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67" zoomScaleNormal="100" workbookViewId="0">
      <pane ySplit="4" topLeftCell="A20" activePane="bottomLeft" state="frozen"/>
      <selection pane="bottomLeft" activeCell="G20" sqref="G20"/>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71" width="11.42578125"/>
    <col min="9" max="14" style="68" width="11.42578125"/>
    <col min="15" max="15" style="76" width="11.42578125"/>
    <col min="16" max="16384" style="5" width="11.42578125"/>
  </cols>
  <sheetData>
    <row r="1" spans="1:15" ht="44.25" customHeight="1" thickBot="1" x14ac:dyDescent="0.3">
      <c r="A1" s="99" t="s">
        <v>30</v>
      </c>
      <c r="B1" s="100"/>
      <c r="C1" s="100"/>
      <c r="D1" s="100"/>
      <c r="E1" s="100"/>
      <c r="F1" s="100"/>
      <c r="G1" s="101"/>
      <c r="H1" s="74"/>
      <c r="I1" s="74"/>
      <c r="J1" s="74"/>
      <c r="K1" s="74"/>
      <c r="L1" s="74"/>
      <c r="M1" s="74"/>
      <c r="N1" s="74"/>
      <c r="O1" s="75"/>
    </row>
    <row r="2" spans="1:15" ht="60" customHeight="1" x14ac:dyDescent="0.25">
      <c r="A2" s="102" t="str">
        <f>"Konsultationsbeitrag"&amp;": "&amp;Informationen!A5&amp;" - "&amp;Informationen!A6</f>
        <v>Konsultationsbeitrag: Aktenzeichen: GBK-25-01-1#3 - AgNes</v>
      </c>
      <c r="B2" s="102"/>
      <c r="C2" s="102"/>
      <c r="D2" s="102"/>
      <c r="E2" s="102"/>
      <c r="F2" s="102"/>
      <c r="G2" s="102"/>
    </row>
    <row r="3" spans="1:15" s="9" customFormat="1" ht="11.25" x14ac:dyDescent="0.25">
      <c r="A3" s="7"/>
      <c r="B3" s="23"/>
      <c r="C3" s="23"/>
      <c r="D3" s="8"/>
      <c r="E3" s="8"/>
      <c r="F3" s="8"/>
      <c r="G3" s="15"/>
      <c r="H3" s="72"/>
      <c r="I3" s="69"/>
      <c r="J3" s="69"/>
      <c r="K3" s="69"/>
      <c r="L3" s="69"/>
      <c r="M3" s="69"/>
      <c r="N3" s="69"/>
      <c r="O3" s="77"/>
    </row>
    <row r="4" spans="1:15" s="2" customFormat="1" ht="38.25" customHeight="1" x14ac:dyDescent="0.25">
      <c r="A4" s="59" t="s">
        <v>3</v>
      </c>
      <c r="B4" s="60" t="s">
        <v>32</v>
      </c>
      <c r="C4" s="61" t="s">
        <v>22</v>
      </c>
      <c r="D4" s="60" t="s">
        <v>29</v>
      </c>
      <c r="E4" s="60" t="s">
        <v>35</v>
      </c>
      <c r="F4" s="60" t="s">
        <v>55</v>
      </c>
      <c r="G4" s="59" t="s">
        <v>34</v>
      </c>
      <c r="H4" s="73"/>
      <c r="I4" s="70"/>
      <c r="J4" s="70"/>
      <c r="K4" s="70"/>
      <c r="L4" s="70"/>
      <c r="M4" s="70"/>
      <c r="N4" s="70"/>
      <c r="O4" s="78"/>
    </row>
    <row r="5" spans="1:15" ht="162.6" customHeight="1" x14ac:dyDescent="0.25">
      <c r="A5" s="31">
        <v>1</v>
      </c>
      <c r="B5" s="32" t="s">
        <v>33</v>
      </c>
      <c r="C5" s="33" t="str">
        <f>IF(AND(ISTEXT(B5),ISTEXT(#REF!)),"-","!")</f>
        <v>!</v>
      </c>
      <c r="D5" s="34">
        <f>IF(CONCATENATE(E5&amp;F5&amp;G5)="",0,1)</f>
        <v>1</v>
      </c>
      <c r="E5" s="62">
        <f>_xlfn.IFNA(VLOOKUP(B5,Werte!A:D,2,0),"")</f>
        <v>0</v>
      </c>
      <c r="F5" s="63" t="s">
        <v>57</v>
      </c>
      <c r="G5" s="62" t="s">
        <v>101</v>
      </c>
    </row>
    <row r="6" spans="1:15" ht="107.45" customHeight="1" x14ac:dyDescent="0.25">
      <c r="A6" s="31">
        <v>2</v>
      </c>
      <c r="B6" s="32" t="s">
        <v>33</v>
      </c>
      <c r="C6" s="33" t="str">
        <f>IF(AND(ISTEXT(B6),ISTEXT(#REF!)),"-","!")</f>
        <v>!</v>
      </c>
      <c r="D6" s="34">
        <f t="shared" ref="D6:D69" si="0">IF(CONCATENATE(E6&amp;F6&amp;G6)="",0,1)</f>
        <v>1</v>
      </c>
      <c r="E6" s="62">
        <f>_xlfn.IFNA(VLOOKUP(B6,Werte!A:D,2,0),"")</f>
        <v>0</v>
      </c>
      <c r="F6" s="63" t="s">
        <v>58</v>
      </c>
      <c r="G6" s="62" t="s">
        <v>59</v>
      </c>
    </row>
    <row r="7" spans="1:15" ht="131.1" customHeight="1" x14ac:dyDescent="0.25">
      <c r="A7" s="31">
        <v>3</v>
      </c>
      <c r="B7" s="32" t="s">
        <v>33</v>
      </c>
      <c r="C7" s="33" t="str">
        <f>IF(AND(ISTEXT(B7),ISTEXT(#REF!)),"-","!")</f>
        <v>!</v>
      </c>
      <c r="D7" s="34">
        <f t="shared" si="0"/>
        <v>1</v>
      </c>
      <c r="E7" s="62">
        <f>_xlfn.IFNA(VLOOKUP(B7,Werte!A:D,2,0),"")</f>
        <v>0</v>
      </c>
      <c r="F7" s="63" t="s">
        <v>60</v>
      </c>
      <c r="G7" s="62" t="s">
        <v>61</v>
      </c>
    </row>
    <row r="8" spans="1:15" ht="117.95" customHeight="1" x14ac:dyDescent="0.25">
      <c r="A8" s="31">
        <v>4</v>
      </c>
      <c r="B8" s="32" t="s">
        <v>33</v>
      </c>
      <c r="C8" s="33" t="str">
        <f>IF(AND(ISTEXT(B8),ISTEXT(#REF!)),"-","!")</f>
        <v>!</v>
      </c>
      <c r="D8" s="34">
        <f t="shared" si="0"/>
        <v>1</v>
      </c>
      <c r="E8" s="62">
        <f>_xlfn.IFNA(VLOOKUP(B8,Werte!A:D,2,0),"")</f>
        <v>0</v>
      </c>
      <c r="F8" s="63" t="s">
        <v>62</v>
      </c>
      <c r="G8" s="62" t="s">
        <v>63</v>
      </c>
    </row>
    <row r="9" spans="1:15" ht="122.45" customHeight="1" x14ac:dyDescent="0.25">
      <c r="A9" s="31">
        <v>5</v>
      </c>
      <c r="B9" s="32" t="s">
        <v>50</v>
      </c>
      <c r="C9" s="33" t="str">
        <f>IF(AND(ISTEXT(B9),ISTEXT(#REF!)),"-","!")</f>
        <v>!</v>
      </c>
      <c r="D9" s="34">
        <f t="shared" si="0"/>
        <v>1</v>
      </c>
      <c r="E9" s="62">
        <f>_xlfn.IFNA(VLOOKUP(B9,Werte!A:D,2,0),"")</f>
        <v>0</v>
      </c>
      <c r="F9" s="63" t="s">
        <v>64</v>
      </c>
      <c r="G9" s="62" t="s">
        <v>65</v>
      </c>
    </row>
    <row r="10" spans="1:15" ht="148.5" customHeight="1" x14ac:dyDescent="0.25">
      <c r="A10" s="31">
        <v>6</v>
      </c>
      <c r="B10" s="32" t="s">
        <v>37</v>
      </c>
      <c r="C10" s="33" t="str">
        <f>IF(AND(ISTEXT(B10),ISTEXT(#REF!)),"-","!")</f>
        <v>!</v>
      </c>
      <c r="D10" s="34">
        <f t="shared" si="0"/>
        <v>1</v>
      </c>
      <c r="E10" s="62">
        <f>_xlfn.IFNA(VLOOKUP(B10,Werte!A:D,2,0),"")</f>
        <v>0</v>
      </c>
      <c r="F10" s="63" t="s">
        <v>66</v>
      </c>
      <c r="G10" s="62" t="s">
        <v>67</v>
      </c>
    </row>
    <row r="11" spans="1:15" ht="220.5" customHeight="1" x14ac:dyDescent="0.25">
      <c r="A11" s="31">
        <v>7</v>
      </c>
      <c r="B11" s="32" t="s">
        <v>38</v>
      </c>
      <c r="C11" s="33" t="str">
        <f>IF(AND(ISTEXT(B11),ISTEXT(#REF!)),"-","!")</f>
        <v>!</v>
      </c>
      <c r="D11" s="34">
        <f t="shared" si="0"/>
        <v>1</v>
      </c>
      <c r="E11" s="62">
        <f>_xlfn.IFNA(VLOOKUP(B11,Werte!A:D,2,0),"")</f>
        <v>0</v>
      </c>
      <c r="F11" s="63" t="s">
        <v>97</v>
      </c>
      <c r="G11" s="62" t="s">
        <v>68</v>
      </c>
    </row>
    <row r="12" spans="1:15" ht="133.5" customHeight="1" x14ac:dyDescent="0.25">
      <c r="A12" s="31">
        <v>8</v>
      </c>
      <c r="B12" s="32" t="s">
        <v>39</v>
      </c>
      <c r="C12" s="33" t="str">
        <f>IF(AND(ISTEXT(B12),ISTEXT(#REF!)),"-","!")</f>
        <v>!</v>
      </c>
      <c r="D12" s="34">
        <f t="shared" si="0"/>
        <v>1</v>
      </c>
      <c r="E12" s="62">
        <f>_xlfn.IFNA(VLOOKUP(B12,Werte!A:D,2,0),"")</f>
        <v>0</v>
      </c>
      <c r="F12" s="63" t="s">
        <v>69</v>
      </c>
      <c r="G12" s="62" t="s">
        <v>70</v>
      </c>
    </row>
    <row r="13" spans="1:15" ht="75.95" customHeight="1" x14ac:dyDescent="0.25">
      <c r="A13" s="31">
        <v>9</v>
      </c>
      <c r="B13" s="32" t="s">
        <v>39</v>
      </c>
      <c r="C13" s="33" t="str">
        <f>IF(AND(ISTEXT(B13),ISTEXT(#REF!)),"-","!")</f>
        <v>!</v>
      </c>
      <c r="D13" s="34">
        <f t="shared" si="0"/>
        <v>1</v>
      </c>
      <c r="E13" s="62">
        <f>_xlfn.IFNA(VLOOKUP(B13,Werte!A:D,2,0),"")</f>
        <v>0</v>
      </c>
      <c r="F13" s="63" t="s">
        <v>71</v>
      </c>
      <c r="G13" s="62" t="s">
        <v>72</v>
      </c>
    </row>
    <row r="14" spans="1:15" ht="146.1" customHeight="1" x14ac:dyDescent="0.25">
      <c r="A14" s="31">
        <v>10</v>
      </c>
      <c r="B14" s="32" t="s">
        <v>39</v>
      </c>
      <c r="C14" s="33" t="str">
        <f>IF(AND(ISTEXT(B14),ISTEXT(#REF!)),"-","!")</f>
        <v>!</v>
      </c>
      <c r="D14" s="34">
        <f t="shared" si="0"/>
        <v>1</v>
      </c>
      <c r="E14" s="62">
        <f>_xlfn.IFNA(VLOOKUP(B14,Werte!A:D,2,0),"")</f>
        <v>0</v>
      </c>
      <c r="F14" s="63" t="s">
        <v>73</v>
      </c>
      <c r="G14" s="62" t="s">
        <v>102</v>
      </c>
    </row>
    <row r="15" spans="1:15" ht="104.1" customHeight="1" x14ac:dyDescent="0.25">
      <c r="A15" s="31">
        <v>11</v>
      </c>
      <c r="B15" s="32" t="s">
        <v>45</v>
      </c>
      <c r="C15" s="33" t="str">
        <f>IF(AND(ISTEXT(B15),ISTEXT(#REF!)),"-","!")</f>
        <v>!</v>
      </c>
      <c r="D15" s="34">
        <f t="shared" si="0"/>
        <v>1</v>
      </c>
      <c r="E15" s="62">
        <f>_xlfn.IFNA(VLOOKUP(B15,Werte!A:D,2,0),"")</f>
        <v>0</v>
      </c>
      <c r="F15" s="63" t="s">
        <v>74</v>
      </c>
      <c r="G15" s="62" t="s">
        <v>75</v>
      </c>
    </row>
    <row r="16" spans="1:15" ht="87" customHeight="1" x14ac:dyDescent="0.25">
      <c r="A16" s="31">
        <v>12</v>
      </c>
      <c r="B16" s="32" t="s">
        <v>39</v>
      </c>
      <c r="C16" s="33" t="str">
        <f>IF(AND(ISTEXT(B16),ISTEXT(#REF!)),"-","!")</f>
        <v>!</v>
      </c>
      <c r="D16" s="34">
        <f t="shared" si="0"/>
        <v>1</v>
      </c>
      <c r="E16" s="62">
        <f>_xlfn.IFNA(VLOOKUP(B16,Werte!A:D,2,0),"")</f>
        <v>0</v>
      </c>
      <c r="F16" s="63" t="s">
        <v>76</v>
      </c>
      <c r="G16" s="62" t="s">
        <v>77</v>
      </c>
    </row>
    <row r="17" spans="1:7" ht="105.6" customHeight="1" x14ac:dyDescent="0.25">
      <c r="A17" s="31">
        <v>13</v>
      </c>
      <c r="B17" s="32" t="s">
        <v>47</v>
      </c>
      <c r="C17" s="33" t="str">
        <f>IF(AND(ISTEXT(B17),ISTEXT(#REF!)),"-","!")</f>
        <v>!</v>
      </c>
      <c r="D17" s="34">
        <f t="shared" si="0"/>
        <v>1</v>
      </c>
      <c r="E17" s="62">
        <f>_xlfn.IFNA(VLOOKUP(B17,Werte!A:D,2,0),"")</f>
        <v>0</v>
      </c>
      <c r="F17" s="63" t="s">
        <v>78</v>
      </c>
      <c r="G17" s="62" t="s">
        <v>79</v>
      </c>
    </row>
    <row r="18" spans="1:7" ht="89.45" customHeight="1" x14ac:dyDescent="0.25">
      <c r="A18" s="31">
        <v>14</v>
      </c>
      <c r="B18" s="32" t="s">
        <v>47</v>
      </c>
      <c r="C18" s="33" t="str">
        <f>IF(AND(ISTEXT(B18),ISTEXT(#REF!)),"-","!")</f>
        <v>!</v>
      </c>
      <c r="D18" s="34">
        <f t="shared" si="0"/>
        <v>1</v>
      </c>
      <c r="E18" s="62">
        <f>_xlfn.IFNA(VLOOKUP(B18,Werte!A:D,2,0),"")</f>
        <v>0</v>
      </c>
      <c r="F18" s="63" t="s">
        <v>80</v>
      </c>
      <c r="G18" s="62" t="s">
        <v>81</v>
      </c>
    </row>
    <row r="19" spans="1:7" ht="161.44999999999999" customHeight="1" x14ac:dyDescent="0.25">
      <c r="A19" s="31">
        <v>15</v>
      </c>
      <c r="B19" s="32" t="s">
        <v>47</v>
      </c>
      <c r="C19" s="33" t="str">
        <f>IF(AND(ISTEXT(B19),ISTEXT(#REF!)),"-","!")</f>
        <v>!</v>
      </c>
      <c r="D19" s="34">
        <f t="shared" si="0"/>
        <v>1</v>
      </c>
      <c r="E19" s="62">
        <f>_xlfn.IFNA(VLOOKUP(B19,Werte!A:D,2,0),"")</f>
        <v>0</v>
      </c>
      <c r="F19" s="63" t="s">
        <v>82</v>
      </c>
      <c r="G19" s="62" t="s">
        <v>83</v>
      </c>
    </row>
    <row r="20" spans="1:7" ht="263.45" customHeight="1" x14ac:dyDescent="0.25">
      <c r="A20" s="31">
        <v>16</v>
      </c>
      <c r="B20" s="32" t="s">
        <v>47</v>
      </c>
      <c r="C20" s="33" t="str">
        <f>IF(AND(ISTEXT(B20),ISTEXT(#REF!)),"-","!")</f>
        <v>!</v>
      </c>
      <c r="D20" s="34">
        <f t="shared" si="0"/>
        <v>1</v>
      </c>
      <c r="E20" s="62">
        <f>_xlfn.IFNA(VLOOKUP(B20,Werte!A:D,2,0),"")</f>
        <v>0</v>
      </c>
      <c r="F20" s="63" t="s">
        <v>84</v>
      </c>
      <c r="G20" s="62" t="s">
        <v>106</v>
      </c>
    </row>
    <row r="21" spans="1:7" ht="116.1" customHeight="1" x14ac:dyDescent="0.25">
      <c r="A21" s="31">
        <v>17</v>
      </c>
      <c r="B21" s="32" t="s">
        <v>47</v>
      </c>
      <c r="C21" s="33" t="str">
        <f>IF(AND(ISTEXT(B21),ISTEXT(#REF!)),"-","!")</f>
        <v>!</v>
      </c>
      <c r="D21" s="34">
        <f t="shared" si="0"/>
        <v>1</v>
      </c>
      <c r="E21" s="62">
        <f>_xlfn.IFNA(VLOOKUP(B21,Werte!A:D,2,0),"")</f>
        <v>0</v>
      </c>
      <c r="F21" s="63" t="s">
        <v>85</v>
      </c>
      <c r="G21" s="62" t="s">
        <v>105</v>
      </c>
    </row>
    <row r="22" spans="1:7" ht="48" customHeight="1" x14ac:dyDescent="0.25">
      <c r="A22" s="31">
        <v>18</v>
      </c>
      <c r="B22" s="32" t="s">
        <v>47</v>
      </c>
      <c r="C22" s="33" t="str">
        <f>IF(AND(ISTEXT(B22),ISTEXT(#REF!)),"-","!")</f>
        <v>!</v>
      </c>
      <c r="D22" s="34">
        <f t="shared" si="0"/>
        <v>1</v>
      </c>
      <c r="E22" s="62">
        <f>_xlfn.IFNA(VLOOKUP(B22,Werte!A:D,2,0),"")</f>
        <v>0</v>
      </c>
      <c r="F22" s="63" t="s">
        <v>86</v>
      </c>
      <c r="G22" s="62" t="s">
        <v>87</v>
      </c>
    </row>
    <row r="23" spans="1:7" ht="147.6" customHeight="1" x14ac:dyDescent="0.25">
      <c r="A23" s="31">
        <v>19</v>
      </c>
      <c r="B23" s="32" t="s">
        <v>47</v>
      </c>
      <c r="C23" s="33" t="str">
        <f>IF(AND(ISTEXT(B23),ISTEXT(#REF!)),"-","!")</f>
        <v>!</v>
      </c>
      <c r="D23" s="34">
        <f t="shared" si="0"/>
        <v>1</v>
      </c>
      <c r="E23" s="62">
        <f>_xlfn.IFNA(VLOOKUP(B23,Werte!A:D,2,0),"")</f>
        <v>0</v>
      </c>
      <c r="F23" s="63" t="s">
        <v>98</v>
      </c>
      <c r="G23" s="62" t="s">
        <v>88</v>
      </c>
    </row>
    <row r="24" spans="1:7" ht="61.5" customHeight="1" x14ac:dyDescent="0.25">
      <c r="A24" s="31">
        <v>20</v>
      </c>
      <c r="B24" s="32" t="s">
        <v>47</v>
      </c>
      <c r="C24" s="33" t="str">
        <f>IF(AND(ISTEXT(B24),ISTEXT(#REF!)),"-","!")</f>
        <v>!</v>
      </c>
      <c r="D24" s="34">
        <f t="shared" si="0"/>
        <v>1</v>
      </c>
      <c r="E24" s="62">
        <f>_xlfn.IFNA(VLOOKUP(B24,Werte!A:D,2,0),"")</f>
        <v>0</v>
      </c>
      <c r="F24" s="63" t="s">
        <v>89</v>
      </c>
      <c r="G24" s="62" t="s">
        <v>90</v>
      </c>
    </row>
    <row r="25" spans="1:7" ht="75.95" customHeight="1" x14ac:dyDescent="0.25">
      <c r="A25" s="31">
        <v>21</v>
      </c>
      <c r="B25" s="32" t="s">
        <v>47</v>
      </c>
      <c r="C25" s="33" t="str">
        <f>IF(AND(ISTEXT(B25),ISTEXT(#REF!)),"-","!")</f>
        <v>!</v>
      </c>
      <c r="D25" s="34">
        <f t="shared" si="0"/>
        <v>1</v>
      </c>
      <c r="E25" s="62">
        <f>_xlfn.IFNA(VLOOKUP(B25,Werte!A:D,2,0),"")</f>
        <v>0</v>
      </c>
      <c r="F25" s="63" t="s">
        <v>91</v>
      </c>
      <c r="G25" s="62" t="s">
        <v>103</v>
      </c>
    </row>
    <row r="26" spans="1:7" ht="176.45" customHeight="1" x14ac:dyDescent="0.25">
      <c r="A26" s="31">
        <v>22</v>
      </c>
      <c r="B26" s="32" t="s">
        <v>47</v>
      </c>
      <c r="C26" s="33" t="str">
        <f>IF(AND(ISTEXT(B26),ISTEXT(#REF!)),"-","!")</f>
        <v>!</v>
      </c>
      <c r="D26" s="34">
        <f t="shared" si="0"/>
        <v>1</v>
      </c>
      <c r="E26" s="62">
        <f>_xlfn.IFNA(VLOOKUP(B26,Werte!A:D,2,0),"")</f>
        <v>0</v>
      </c>
      <c r="F26" s="63" t="s">
        <v>92</v>
      </c>
      <c r="G26" s="62" t="s">
        <v>99</v>
      </c>
    </row>
    <row r="27" spans="1:7" ht="149.44999999999999" customHeight="1" x14ac:dyDescent="0.25">
      <c r="A27" s="31">
        <v>23</v>
      </c>
      <c r="B27" s="32" t="s">
        <v>47</v>
      </c>
      <c r="C27" s="33" t="str">
        <f>IF(AND(ISTEXT(B27),ISTEXT(#REF!)),"-","!")</f>
        <v>!</v>
      </c>
      <c r="D27" s="34">
        <f t="shared" si="0"/>
        <v>1</v>
      </c>
      <c r="E27" s="62">
        <f>_xlfn.IFNA(VLOOKUP(B27,Werte!A:D,2,0),"")</f>
        <v>0</v>
      </c>
      <c r="F27" s="63" t="s">
        <v>93</v>
      </c>
      <c r="G27" s="62" t="s">
        <v>94</v>
      </c>
    </row>
    <row r="28" spans="1:7" ht="247.5" customHeight="1" x14ac:dyDescent="0.25">
      <c r="A28" s="31">
        <v>24</v>
      </c>
      <c r="B28" s="32" t="s">
        <v>47</v>
      </c>
      <c r="C28" s="33" t="str">
        <f>IF(AND(ISTEXT(B28),ISTEXT(#REF!)),"-","!")</f>
        <v>!</v>
      </c>
      <c r="D28" s="34">
        <f t="shared" si="0"/>
        <v>1</v>
      </c>
      <c r="E28" s="62">
        <f>_xlfn.IFNA(VLOOKUP(B28,Werte!A:D,2,0),"")</f>
        <v>0</v>
      </c>
      <c r="F28" s="63" t="s">
        <v>95</v>
      </c>
      <c r="G28" s="62" t="s">
        <v>96</v>
      </c>
    </row>
    <row r="29" spans="1:7" ht="117.6" customHeight="1" x14ac:dyDescent="0.25">
      <c r="A29" s="31">
        <v>25</v>
      </c>
      <c r="B29" s="32" t="s">
        <v>47</v>
      </c>
      <c r="C29" s="33" t="str">
        <f>IF(AND(ISTEXT(B29),ISTEXT(#REF!)),"-","!")</f>
        <v>!</v>
      </c>
      <c r="D29" s="34">
        <f t="shared" si="0"/>
        <v>1</v>
      </c>
      <c r="E29" s="62">
        <f>_xlfn.IFNA(VLOOKUP(B29,Werte!A:D,2,0),"")</f>
        <v>0</v>
      </c>
      <c r="F29" s="63" t="s">
        <v>100</v>
      </c>
      <c r="G29" s="62" t="s">
        <v>104</v>
      </c>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 G7: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08:F296 F5:F10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3" t="s">
        <v>14</v>
      </c>
      <c r="B1" s="103"/>
      <c r="C1" s="103"/>
      <c r="D1" s="103"/>
      <c r="F1" s="104"/>
      <c r="G1" s="104"/>
      <c r="H1" s="104"/>
      <c r="I1" s="104"/>
      <c r="J1" s="104"/>
      <c r="K1" s="104"/>
      <c r="L1" s="104"/>
      <c r="M1" s="104"/>
      <c r="N1" s="104"/>
    </row>
    <row r="2" spans="1:14" s="13" customFormat="1" ht="17.25" customHeight="1" x14ac:dyDescent="0.25">
      <c r="A2" s="19" t="s">
        <v>31</v>
      </c>
      <c r="B2" s="19"/>
      <c r="C2" s="19" t="s">
        <v>34</v>
      </c>
      <c r="D2" s="19" t="s">
        <v>24</v>
      </c>
      <c r="F2" s="29"/>
      <c r="G2" s="30"/>
      <c r="H2" s="30"/>
      <c r="I2" s="30"/>
      <c r="J2" s="30"/>
      <c r="K2" s="30"/>
      <c r="L2" s="30"/>
      <c r="M2" s="30"/>
      <c r="N2" s="30"/>
    </row>
    <row r="3" spans="1:14" s="13" customFormat="1" ht="17.25" customHeight="1" x14ac:dyDescent="0.25">
      <c r="A3" s="28" t="s">
        <v>36</v>
      </c>
      <c r="B3" s="64"/>
      <c r="C3" s="19"/>
      <c r="D3" s="19"/>
      <c r="F3" s="1"/>
      <c r="G3" s="1"/>
      <c r="H3" s="1"/>
      <c r="I3" s="1"/>
      <c r="J3" s="1"/>
      <c r="K3" s="1"/>
      <c r="L3" s="1"/>
      <c r="M3" s="1"/>
      <c r="N3" s="1"/>
    </row>
    <row r="4" spans="1:14" s="10" customFormat="1" x14ac:dyDescent="0.25">
      <c r="A4" s="27" t="s">
        <v>33</v>
      </c>
      <c r="B4" s="17"/>
      <c r="C4" s="18"/>
      <c r="D4" s="20"/>
      <c r="F4" s="1"/>
      <c r="G4" s="1"/>
      <c r="H4" s="1"/>
      <c r="I4" s="1"/>
      <c r="J4" s="1"/>
      <c r="K4" s="1"/>
      <c r="L4" s="1"/>
      <c r="M4" s="1"/>
      <c r="N4" s="1"/>
    </row>
    <row r="5" spans="1:14" s="10" customFormat="1" x14ac:dyDescent="0.25">
      <c r="A5" s="27" t="s">
        <v>50</v>
      </c>
      <c r="B5" s="17"/>
      <c r="C5" s="18"/>
      <c r="D5" s="20"/>
      <c r="F5" s="1"/>
      <c r="G5" s="1"/>
      <c r="H5" s="1"/>
      <c r="I5" s="1"/>
      <c r="J5" s="1"/>
      <c r="K5" s="1"/>
      <c r="L5" s="1"/>
      <c r="M5" s="1"/>
      <c r="N5" s="1"/>
    </row>
    <row r="6" spans="1:14" x14ac:dyDescent="0.25">
      <c r="A6" s="27" t="s">
        <v>49</v>
      </c>
      <c r="B6" s="17"/>
      <c r="C6" s="18"/>
      <c r="D6" s="18"/>
    </row>
    <row r="7" spans="1:14" x14ac:dyDescent="0.25">
      <c r="A7" s="66" t="s">
        <v>37</v>
      </c>
      <c r="B7" s="17"/>
      <c r="C7" s="18"/>
      <c r="D7" s="18"/>
    </row>
    <row r="8" spans="1:14" x14ac:dyDescent="0.25">
      <c r="A8" s="66" t="s">
        <v>38</v>
      </c>
      <c r="B8" s="17"/>
      <c r="C8" s="18"/>
      <c r="D8" s="18"/>
    </row>
    <row r="9" spans="1:14" x14ac:dyDescent="0.25">
      <c r="A9" s="65" t="s">
        <v>53</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39</v>
      </c>
      <c r="B12" s="17"/>
      <c r="C12" s="18"/>
      <c r="D12" s="18"/>
    </row>
    <row r="13" spans="1:14" x14ac:dyDescent="0.25">
      <c r="A13" s="66" t="s">
        <v>42</v>
      </c>
      <c r="B13" s="17"/>
      <c r="C13" s="18"/>
      <c r="D13" s="18"/>
    </row>
    <row r="14" spans="1:14" x14ac:dyDescent="0.25">
      <c r="A14" s="66" t="s">
        <v>43</v>
      </c>
      <c r="B14" s="17"/>
      <c r="C14" s="18"/>
      <c r="D14" s="18"/>
    </row>
    <row r="15" spans="1:14" ht="30" x14ac:dyDescent="0.25">
      <c r="A15" s="66" t="s">
        <v>44</v>
      </c>
      <c r="B15" s="17"/>
      <c r="C15" s="18"/>
      <c r="D15" s="18"/>
      <c r="F15" s="104"/>
      <c r="G15" s="104"/>
      <c r="H15" s="104"/>
      <c r="I15" s="104"/>
      <c r="J15" s="104"/>
      <c r="K15" s="104"/>
      <c r="L15" s="104"/>
      <c r="M15" s="104"/>
      <c r="N15" s="104"/>
    </row>
    <row r="16" spans="1:14" x14ac:dyDescent="0.25">
      <c r="A16" s="66" t="s">
        <v>45</v>
      </c>
      <c r="B16" s="17"/>
      <c r="C16" s="18"/>
      <c r="D16" s="18"/>
    </row>
    <row r="17" spans="1:4" x14ac:dyDescent="0.25">
      <c r="A17" s="27" t="s">
        <v>46</v>
      </c>
      <c r="B17" s="17"/>
      <c r="C17" s="18"/>
      <c r="D17" s="18"/>
    </row>
    <row r="18" spans="1:4" x14ac:dyDescent="0.25">
      <c r="A18" s="27" t="s">
        <v>47</v>
      </c>
      <c r="B18" s="17"/>
      <c r="C18" s="18"/>
      <c r="D18" s="18"/>
    </row>
    <row r="19" spans="1:4" x14ac:dyDescent="0.25">
      <c r="A19" s="27" t="s">
        <v>48</v>
      </c>
      <c r="B19" s="17"/>
      <c r="C19" s="18"/>
      <c r="D19" s="18"/>
    </row>
    <row r="20" spans="1:4" x14ac:dyDescent="0.25">
      <c r="A20" s="27" t="s">
        <v>54</v>
      </c>
      <c r="B20" s="17"/>
      <c r="C20" s="18"/>
      <c r="D20" s="18"/>
    </row>
    <row r="21" spans="1:4" x14ac:dyDescent="0.25">
      <c r="A21" s="25" t="s">
        <v>11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6" t="s">
        <v>4</v>
      </c>
      <c r="D1" s="21" t="s">
        <v>17</v>
      </c>
    </row>
    <row r="2" spans="1:4" ht="15.75" thickBot="1" x14ac:dyDescent="0.3">
      <c r="A2" s="17" t="s">
        <v>8</v>
      </c>
      <c r="D2" s="22" t="s">
        <v>16</v>
      </c>
    </row>
    <row r="3" spans="1:4" x14ac:dyDescent="0.25">
      <c r="A3" s="17" t="s">
        <v>6</v>
      </c>
    </row>
    <row r="4" spans="1:4" x14ac:dyDescent="0.25">
      <c r="A4" s="17" t="s">
        <v>5</v>
      </c>
    </row>
    <row r="5" spans="1:4" x14ac:dyDescent="0.25">
      <c r="A5" s="17" t="s">
        <v>9</v>
      </c>
    </row>
    <row r="6" spans="1:4" x14ac:dyDescent="0.25">
      <c r="A6" s="17" t="s">
        <v>12</v>
      </c>
    </row>
    <row r="7" spans="1:4" x14ac:dyDescent="0.25">
      <c r="A7" s="17" t="s">
        <v>15</v>
      </c>
    </row>
    <row r="8" spans="1:4" x14ac:dyDescent="0.25">
      <c r="A8" s="17" t="s">
        <v>7</v>
      </c>
    </row>
    <row r="9" spans="1:4" x14ac:dyDescent="0.25">
      <c r="A9" s="17" t="s">
        <v>10</v>
      </c>
    </row>
    <row r="10" spans="1:4" x14ac:dyDescent="0.25">
      <c r="A10" s="17"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 ds:uri="0f5e7e90-8ecb-4f9e-9b3b-335740dabf51"/>
    <ds:schemaRef ds:uri="7608b863-d961-4688-be5e-128784936b69"/>
  </ds:schemaRefs>
</ds:datastoreItem>
</file>

<file path=customXml/itemProps3.xml><?xml version="1.0" encoding="utf-8"?>
<ds:datastoreItem xmlns:ds="http://schemas.openxmlformats.org/officeDocument/2006/customXml" ds:itemID="{0ED6659D-3AFF-4CFA-82F4-E6F5AFA501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2025-09-10T12:54:12Z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